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Stephen\Documents\Gene Grawe Fund Website\Articles\"/>
    </mc:Choice>
  </mc:AlternateContent>
  <xr:revisionPtr revIDLastSave="0" documentId="13_ncr:1_{64C2E019-E046-4D5A-8C14-B7307381795A}" xr6:coauthVersionLast="34" xr6:coauthVersionMax="34" xr10:uidLastSave="{00000000-0000-0000-0000-000000000000}"/>
  <bookViews>
    <workbookView xWindow="0" yWindow="0" windowWidth="28800" windowHeight="11985" activeTab="1" xr2:uid="{350CC1F8-A95C-47EF-85AD-5C21853E750F}"/>
  </bookViews>
  <sheets>
    <sheet name="GGF Purse" sheetId="2" r:id="rId1"/>
    <sheet name="GGF Purchase" sheetId="1" r:id="rId2"/>
  </sheets>
  <externalReferences>
    <externalReference r:id="rId3"/>
  </externalReferences>
  <definedNames>
    <definedName name="_Amt11" localSheetId="1">[1]Bills!#REF!</definedName>
    <definedName name="_Amt11" localSheetId="0">[1]Bills!#REF!</definedName>
    <definedName name="_Amt11">[1]Bills!#REF!</definedName>
    <definedName name="_Amt11Copy">[1]Bills!#REF!</definedName>
    <definedName name="_Amt12" localSheetId="1">[1]Bills!#REF!</definedName>
    <definedName name="_Amt12" localSheetId="0">[1]Bills!#REF!</definedName>
    <definedName name="_Amt12">[1]Bills!#REF!</definedName>
    <definedName name="_Amt15" localSheetId="1">[1]Bills!#REF!</definedName>
    <definedName name="_Amt15" localSheetId="0">[1]Bills!#REF!</definedName>
    <definedName name="_Amt15">[1]Bills!#REF!</definedName>
    <definedName name="_Amt18" localSheetId="1">[1]Bills!#REF!</definedName>
    <definedName name="_Amt18" localSheetId="0">[1]Bills!#REF!</definedName>
    <definedName name="_Amt18">[1]Bills!#REF!</definedName>
    <definedName name="_Amt2" localSheetId="1">[1]Bills!#REF!</definedName>
    <definedName name="_Amt2" localSheetId="0">[1]Bills!#REF!</definedName>
    <definedName name="_Amt2">[1]Bills!#REF!</definedName>
    <definedName name="_Amt32" localSheetId="1">[1]Bills!#REF!</definedName>
    <definedName name="_Amt32" localSheetId="0">[1]Bills!#REF!</definedName>
    <definedName name="_Amt32">[1]Bills!#REF!</definedName>
    <definedName name="_Amt36" localSheetId="1">[1]Bills!#REF!</definedName>
    <definedName name="_Amt36" localSheetId="0">[1]Bills!#REF!</definedName>
    <definedName name="_Amt36">[1]Bills!#REF!</definedName>
    <definedName name="_Amt37" localSheetId="1">[1]Bills!#REF!</definedName>
    <definedName name="_Amt37" localSheetId="0">[1]Bills!#REF!</definedName>
    <definedName name="_Amt37">[1]Bills!#REF!</definedName>
    <definedName name="_Amt5" localSheetId="1">[1]Bills!#REF!</definedName>
    <definedName name="_Amt5" localSheetId="0">[1]Bills!#REF!</definedName>
    <definedName name="_Amt5">[1]Bills!#REF!</definedName>
    <definedName name="_Amt6" localSheetId="1">[1]Bills!#REF!</definedName>
    <definedName name="_Amt6" localSheetId="0">[1]Bills!#REF!</definedName>
    <definedName name="_Amt6">[1]Bills!#REF!</definedName>
    <definedName name="_Amt7" localSheetId="1">[1]Bills!#REF!</definedName>
    <definedName name="_Amt7" localSheetId="0">[1]Bills!#REF!</definedName>
    <definedName name="_Amt7">[1]Bills!#REF!</definedName>
    <definedName name="_Amt8" localSheetId="1">[1]Bills!#REF!</definedName>
    <definedName name="_Amt8" localSheetId="0">[1]Bills!#REF!</definedName>
    <definedName name="_Amt8">[1]Bills!#REF!</definedName>
    <definedName name="ANCHORINTEREST">'[1]CC Pay Off'!$B$8</definedName>
    <definedName name="BESTBUYINTEREST">'[1]CC Pay Off'!$B$5</definedName>
    <definedName name="CHARITABLEHOURLYRATE" localSheetId="1">'GGF Purchase'!#REF!</definedName>
    <definedName name="CHARITABLEHOURLYRATE" localSheetId="0">'GGF Purse'!#REF!</definedName>
    <definedName name="CHARITABLEHOURLYRATE">[1]GGF!$AR$1</definedName>
    <definedName name="CHARITABLEMILEAGERATE" localSheetId="1">'GGF Purchase'!#REF!</definedName>
    <definedName name="CHARITABLEMILEAGERATE" localSheetId="0">'GGF Purse'!#REF!</definedName>
    <definedName name="CHARITABLEMILEAGERATE">[1]GGF!$AS$1</definedName>
    <definedName name="CJBANKSINTEREST">'[1]CC Pay Off'!$B$9</definedName>
    <definedName name="Gasoline" localSheetId="1">[1]Bills!#REF!</definedName>
    <definedName name="Gasoline" localSheetId="0">[1]Bills!#REF!</definedName>
    <definedName name="Gasoline">[1]Bills!#REF!</definedName>
    <definedName name="HOURLYRATE" localSheetId="1">'GGF Purchase'!#REF!</definedName>
    <definedName name="HOURLYRATE" localSheetId="0">'GGF Purse'!#REF!</definedName>
    <definedName name="KOHLSINTEREST">'[1]CC Pay Off'!$B$6</definedName>
    <definedName name="NevaCraft" localSheetId="1">[1]Bills!#REF!</definedName>
    <definedName name="NevaCraft" localSheetId="0">[1]Bills!#REF!</definedName>
    <definedName name="NevaCraft">[1]Bills!#REF!</definedName>
    <definedName name="NumPmtsMade" localSheetId="1">#REF!</definedName>
    <definedName name="NumPmtsMade" localSheetId="0">#REF!</definedName>
    <definedName name="NumPmtsMade">#REF!</definedName>
    <definedName name="_xlnm.Print_Area" localSheetId="1">'GGF Purchase'!$J$1:$O$49</definedName>
    <definedName name="_xlnm.Print_Area" localSheetId="0">'GGF Purse'!#REF!</definedName>
    <definedName name="PurchaseDate">'[1]Van MPG'!$L$1</definedName>
    <definedName name="RangeRow" localSheetId="1">#REF!</definedName>
    <definedName name="RangeRow" localSheetId="0">#REF!</definedName>
    <definedName name="RangeRow">#REF!</definedName>
    <definedName name="SEARSINTEREST">'[1]CC Pay Off'!$B$4</definedName>
    <definedName name="STEVESSDI" localSheetId="1">[1]RAGBRAI!#REF!</definedName>
    <definedName name="STEVESSDI" localSheetId="0">[1]RAGBRAI!#REF!</definedName>
    <definedName name="STEVESSDI">[1]RAGBRAI!#REF!</definedName>
    <definedName name="TargetArea" localSheetId="1">[1]RAGBRAI!#REF!</definedName>
    <definedName name="TargetArea" localSheetId="0">[1]RAGBRAI!#REF!</definedName>
    <definedName name="TargetArea">[1]RAGBRAI!#REF!</definedName>
    <definedName name="UPROMISEINTEREST">'[1]CC Pay Off'!$B$7</definedName>
    <definedName name="WaterBill" localSheetId="1">[1]Bills!#REF!</definedName>
    <definedName name="WaterBill" localSheetId="0">[1]Bills!#REF!</definedName>
    <definedName name="WaterBill">[1]Bills!#REF!</definedName>
    <definedName name="WFM_APR">[1]Mortgage!$K$1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1" l="1"/>
  <c r="C45" i="2" l="1"/>
  <c r="G3" i="1" l="1"/>
  <c r="O3" i="1"/>
  <c r="W3" i="1"/>
  <c r="G4" i="1"/>
  <c r="O4" i="1"/>
  <c r="W4" i="1"/>
  <c r="G5" i="1"/>
  <c r="O5" i="1"/>
  <c r="W5" i="1"/>
  <c r="G6" i="1"/>
  <c r="O6" i="1"/>
  <c r="W6" i="1"/>
  <c r="G7" i="1"/>
  <c r="O7" i="1"/>
  <c r="W7" i="1"/>
  <c r="G8" i="1"/>
  <c r="O8" i="1"/>
  <c r="W8" i="1"/>
  <c r="G9" i="1"/>
  <c r="O9" i="1"/>
  <c r="W9" i="1"/>
  <c r="G10" i="1"/>
  <c r="O10" i="1"/>
  <c r="W10" i="1"/>
  <c r="G11" i="1"/>
  <c r="O11" i="1"/>
  <c r="W11" i="1"/>
  <c r="G12" i="1"/>
  <c r="O12" i="1"/>
  <c r="W12" i="1"/>
  <c r="G13" i="1"/>
  <c r="O13" i="1"/>
  <c r="W13" i="1"/>
  <c r="G14" i="1"/>
  <c r="O14" i="1"/>
  <c r="W14" i="1"/>
  <c r="G15" i="1"/>
  <c r="O15" i="1"/>
  <c r="W15" i="1"/>
  <c r="G16" i="1"/>
  <c r="O16" i="1"/>
  <c r="W16" i="1"/>
  <c r="G17" i="1"/>
  <c r="O17" i="1"/>
  <c r="W17" i="1"/>
  <c r="D34" i="1"/>
  <c r="G19" i="1" s="1"/>
  <c r="L34" i="1"/>
  <c r="N19" i="1" s="1"/>
  <c r="O19" i="1" s="1"/>
  <c r="T34" i="1"/>
  <c r="V19" i="1" s="1"/>
  <c r="W19" i="1" s="1"/>
  <c r="D41" i="1"/>
  <c r="F36" i="1" s="1"/>
  <c r="G36" i="1" s="1"/>
  <c r="L41" i="1"/>
  <c r="N36" i="1" s="1"/>
  <c r="O36" i="1" s="1"/>
  <c r="T41" i="1"/>
  <c r="V36" i="1" s="1"/>
  <c r="W36" i="1" s="1"/>
  <c r="G49" i="1"/>
  <c r="O49" i="1"/>
  <c r="W49" i="1"/>
  <c r="W43" i="1" l="1"/>
  <c r="X43" i="1" s="1"/>
  <c r="X49" i="1"/>
  <c r="G43" i="1"/>
  <c r="H43" i="1" s="1"/>
  <c r="O43" i="1"/>
  <c r="H49" i="1" l="1"/>
  <c r="P49" i="1"/>
  <c r="P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Nelson</author>
  </authors>
  <commentList>
    <comment ref="B44" authorId="0" shapeId="0" xr:uid="{9B347B4B-2277-463C-88D3-2FA64BDE8639}">
      <text>
        <r>
          <rPr>
            <b/>
            <sz val="9"/>
            <color indexed="81"/>
            <rFont val="Tahoma"/>
            <family val="2"/>
          </rPr>
          <t>Netflix prepays for 8/18, 9/18, and 10/18</t>
        </r>
        <r>
          <rPr>
            <sz val="9"/>
            <color indexed="81"/>
            <rFont val="Tahoma"/>
            <family val="2"/>
          </rPr>
          <t xml:space="preserve">
</t>
        </r>
      </text>
    </comment>
  </commentList>
</comments>
</file>

<file path=xl/sharedStrings.xml><?xml version="1.0" encoding="utf-8"?>
<sst xmlns="http://schemas.openxmlformats.org/spreadsheetml/2006/main" count="174" uniqueCount="84">
  <si>
    <t>TOTAL FUNDS AVAILABLE</t>
  </si>
  <si>
    <t>Difference</t>
  </si>
  <si>
    <t>Cash</t>
  </si>
  <si>
    <t>ONB Checking</t>
  </si>
  <si>
    <t>SSB Savings</t>
  </si>
  <si>
    <t>Total GGF Purse</t>
  </si>
  <si>
    <t>SSB Checking</t>
  </si>
  <si>
    <t>BALANCE</t>
  </si>
  <si>
    <t>ACCOUNT</t>
  </si>
  <si>
    <t>TOTAL VALUE OF CARDS TO PURCHASE</t>
  </si>
  <si>
    <t>2% Rebate</t>
  </si>
  <si>
    <t>Sub-Total</t>
  </si>
  <si>
    <t>Visa cards</t>
  </si>
  <si>
    <t>Amt Due</t>
  </si>
  <si>
    <t>Merchant</t>
  </si>
  <si>
    <t>Visa/Discover</t>
  </si>
  <si>
    <t>Discover cards</t>
  </si>
  <si>
    <t>Wordpress stuff</t>
  </si>
  <si>
    <t>Bath&amp;Body Works</t>
  </si>
  <si>
    <t>Water Works</t>
  </si>
  <si>
    <t>US Cellular</t>
  </si>
  <si>
    <t>Walmart.com</t>
  </si>
  <si>
    <t>Concord Cleaners</t>
  </si>
  <si>
    <t>Wal-Mart cards</t>
  </si>
  <si>
    <t>Comcast</t>
  </si>
  <si>
    <t>Walgreens card</t>
  </si>
  <si>
    <t>Aldi's</t>
  </si>
  <si>
    <t>Village Inn</t>
  </si>
  <si>
    <t>Adams Electric</t>
  </si>
  <si>
    <t>Tiramisu</t>
  </si>
  <si>
    <t>Texas Roadhouse</t>
  </si>
  <si>
    <t>TCBY cards</t>
  </si>
  <si>
    <t>Wal-Mart</t>
  </si>
  <si>
    <t>Staples</t>
  </si>
  <si>
    <t>Sprouts</t>
  </si>
  <si>
    <t>Bed, Bath &amp; Bey</t>
  </si>
  <si>
    <t>Petco-ScripNow</t>
  </si>
  <si>
    <t>Kohl's</t>
  </si>
  <si>
    <t>Panera card-Reloadable</t>
  </si>
  <si>
    <t>McDonalds cards</t>
  </si>
  <si>
    <t>Jo-Ann Fabric</t>
  </si>
  <si>
    <t>Lowes-ScripNow</t>
  </si>
  <si>
    <t>Hy-Vee</t>
  </si>
  <si>
    <t>Jo-Ann Fabric card</t>
  </si>
  <si>
    <t>Hy-Vee $100 card</t>
  </si>
  <si>
    <t>Hy-Vee $10 card</t>
  </si>
  <si>
    <t>Home Depot card</t>
  </si>
  <si>
    <t>Home Depot</t>
  </si>
  <si>
    <t>Farm &amp; Home</t>
  </si>
  <si>
    <t>Dominos Pizza-ScripNow</t>
  </si>
  <si>
    <t>Butcher Block</t>
  </si>
  <si>
    <t>TCBY</t>
  </si>
  <si>
    <t>Amazon.com</t>
  </si>
  <si>
    <t>McDonalds</t>
  </si>
  <si>
    <t>Description</t>
  </si>
  <si>
    <t>Total</t>
  </si>
  <si>
    <t>Qty</t>
  </si>
  <si>
    <t>Value</t>
  </si>
  <si>
    <t>Name</t>
  </si>
  <si>
    <t>GGF Cards to Purchase on</t>
  </si>
  <si>
    <t>Pay on acct in-store</t>
  </si>
  <si>
    <t>IRS</t>
  </si>
  <si>
    <t>Preferred Health</t>
  </si>
  <si>
    <t>O'Donnell Pest</t>
  </si>
  <si>
    <t>Sally(2), Debbi(1), Alyssa(1)</t>
  </si>
  <si>
    <t>Debbi(1), Alyssa(1)</t>
  </si>
  <si>
    <t>Mom</t>
  </si>
  <si>
    <t>Groceries (), Gas ()</t>
  </si>
  <si>
    <t>Tips (2), Sam ()</t>
  </si>
  <si>
    <t xml:space="preserve">Groceries (4), Gas (1), Dad (1) </t>
  </si>
  <si>
    <t>Tips (2)</t>
  </si>
  <si>
    <t>Amazon</t>
  </si>
  <si>
    <t>Mary's baby shower gift</t>
  </si>
  <si>
    <t>Yardwork-Billy G.</t>
  </si>
  <si>
    <t>Vancil Arts Center</t>
  </si>
  <si>
    <t>Vinson &amp; Sill Plumb</t>
  </si>
  <si>
    <t>Balance</t>
  </si>
  <si>
    <t>Subway card-Reloadable</t>
  </si>
  <si>
    <t>GGF Purse Gift Card Balances</t>
  </si>
  <si>
    <t>Gift Card Name</t>
  </si>
  <si>
    <t>6012-1234-4657-8902, 02-24, 654</t>
  </si>
  <si>
    <t>4912-7712-3456-7890, 03/27, 123</t>
  </si>
  <si>
    <t>4912-7708-2563-8521, 03/27, 678</t>
  </si>
  <si>
    <t>This Excel spreadsheet is offered free without warranty of any kind. A basic working  knowledge of Excel is needed to use it. If you have any  questions do NOT call the Gene Grawe Fund ofiice as they most likely cannot help you. Email any questions to Steve at admin@ggfund.org and I'll try to answer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</si>
</sst>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409]* #,##0.00_);_([$$-409]* \(#,##0.00\);_([$$-409]* &quot;-&quot;??_);_(@_)"/>
  </numFmts>
  <fonts count="11" x14ac:knownFonts="1">
    <font>
      <sz val="10"/>
      <name val="Arial"/>
    </font>
    <font>
      <sz val="10"/>
      <name val="Arial"/>
      <family val="2"/>
    </font>
    <font>
      <b/>
      <sz val="10"/>
      <name val="Arial"/>
      <family val="2"/>
    </font>
    <font>
      <u/>
      <sz val="10"/>
      <color theme="10"/>
      <name val="Arial"/>
      <family val="2"/>
    </font>
    <font>
      <sz val="11"/>
      <name val="Arial"/>
      <family val="2"/>
    </font>
    <font>
      <sz val="12"/>
      <name val="Arial"/>
      <family val="2"/>
    </font>
    <font>
      <b/>
      <sz val="12"/>
      <name val="Arial"/>
      <family val="2"/>
    </font>
    <font>
      <b/>
      <sz val="9"/>
      <color indexed="81"/>
      <name val="Tahoma"/>
      <family val="2"/>
    </font>
    <font>
      <sz val="9"/>
      <color indexed="81"/>
      <name val="Tahoma"/>
      <family val="2"/>
    </font>
    <font>
      <u/>
      <sz val="11"/>
      <color theme="10"/>
      <name val="Arial"/>
      <family val="2"/>
    </font>
    <font>
      <u/>
      <sz val="12"/>
      <color theme="10"/>
      <name val="Arial"/>
      <family val="2"/>
    </font>
  </fonts>
  <fills count="13">
    <fill>
      <patternFill patternType="none"/>
    </fill>
    <fill>
      <patternFill patternType="gray125"/>
    </fill>
    <fill>
      <patternFill patternType="solid">
        <fgColor indexed="9"/>
        <bgColor indexed="64"/>
      </patternFill>
    </fill>
    <fill>
      <patternFill patternType="solid">
        <fgColor theme="0" tint="-0.499984740745262"/>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2" borderId="0"/>
    <xf numFmtId="44" fontId="1" fillId="0" borderId="0" applyFont="0" applyFill="0" applyBorder="0" applyAlignment="0" applyProtection="0"/>
    <xf numFmtId="0" fontId="3" fillId="2" borderId="0" applyNumberFormat="0" applyFill="0" applyBorder="0" applyAlignment="0" applyProtection="0"/>
  </cellStyleXfs>
  <cellXfs count="152">
    <xf numFmtId="0" fontId="0" fillId="2" borderId="0" xfId="0"/>
    <xf numFmtId="44" fontId="0" fillId="2" borderId="0" xfId="1" applyFont="1" applyFill="1"/>
    <xf numFmtId="164" fontId="0" fillId="2" borderId="0" xfId="1" applyNumberFormat="1" applyFont="1" applyFill="1"/>
    <xf numFmtId="1" fontId="0" fillId="2" borderId="0" xfId="1" applyNumberFormat="1" applyFont="1" applyFill="1" applyAlignment="1">
      <alignment horizontal="center"/>
    </xf>
    <xf numFmtId="44" fontId="0" fillId="3" borderId="1" xfId="1" applyFont="1" applyFill="1" applyBorder="1"/>
    <xf numFmtId="165" fontId="0" fillId="2" borderId="0" xfId="1" applyNumberFormat="1" applyFont="1" applyFill="1"/>
    <xf numFmtId="44" fontId="0" fillId="3" borderId="0" xfId="1" applyFont="1" applyFill="1" applyBorder="1"/>
    <xf numFmtId="44" fontId="0" fillId="2" borderId="2" xfId="1" applyFont="1" applyFill="1" applyBorder="1"/>
    <xf numFmtId="44" fontId="0" fillId="2" borderId="8" xfId="1" applyFont="1" applyFill="1" applyBorder="1"/>
    <xf numFmtId="165" fontId="2" fillId="4" borderId="12" xfId="1" applyNumberFormat="1" applyFont="1" applyFill="1" applyBorder="1" applyAlignment="1">
      <alignment vertical="center"/>
    </xf>
    <xf numFmtId="44" fontId="1" fillId="2" borderId="11" xfId="1" applyFont="1" applyFill="1" applyBorder="1" applyAlignment="1">
      <alignment horizontal="right" vertical="center"/>
    </xf>
    <xf numFmtId="165" fontId="0" fillId="2" borderId="16" xfId="1" applyNumberFormat="1" applyFont="1" applyFill="1" applyBorder="1" applyAlignment="1">
      <alignment vertical="center"/>
    </xf>
    <xf numFmtId="44" fontId="1" fillId="2" borderId="10" xfId="1" applyFont="1" applyFill="1" applyBorder="1" applyAlignment="1">
      <alignment vertical="center"/>
    </xf>
    <xf numFmtId="44" fontId="1" fillId="2" borderId="15" xfId="1" applyFont="1" applyFill="1" applyBorder="1" applyAlignment="1">
      <alignment horizontal="right" vertical="center"/>
    </xf>
    <xf numFmtId="165" fontId="0" fillId="2" borderId="8" xfId="1" applyNumberFormat="1" applyFont="1" applyFill="1" applyBorder="1" applyAlignment="1">
      <alignment vertical="center"/>
    </xf>
    <xf numFmtId="165" fontId="2" fillId="6" borderId="8" xfId="1" applyNumberFormat="1" applyFont="1" applyFill="1" applyBorder="1" applyAlignment="1">
      <alignment horizontal="center" vertical="center"/>
    </xf>
    <xf numFmtId="44" fontId="2" fillId="6" borderId="10" xfId="1" applyFont="1" applyFill="1" applyBorder="1" applyAlignment="1">
      <alignment vertical="center"/>
    </xf>
    <xf numFmtId="44" fontId="0" fillId="2" borderId="11" xfId="1" applyFont="1" applyFill="1" applyBorder="1" applyAlignment="1">
      <alignment horizontal="right"/>
    </xf>
    <xf numFmtId="44" fontId="0" fillId="2" borderId="15" xfId="1" applyFont="1" applyFill="1" applyBorder="1" applyAlignment="1">
      <alignment horizontal="right"/>
    </xf>
    <xf numFmtId="44" fontId="1" fillId="2" borderId="11" xfId="1" applyFont="1" applyFill="1" applyBorder="1" applyAlignment="1">
      <alignment horizontal="right"/>
    </xf>
    <xf numFmtId="3" fontId="1" fillId="2" borderId="20" xfId="1" applyNumberFormat="1" applyFont="1" applyFill="1" applyBorder="1" applyAlignment="1">
      <alignment vertical="center"/>
    </xf>
    <xf numFmtId="1" fontId="1" fillId="2" borderId="0" xfId="1" applyNumberFormat="1" applyFont="1" applyFill="1" applyBorder="1" applyAlignment="1">
      <alignment horizontal="center" vertical="center"/>
    </xf>
    <xf numFmtId="165" fontId="1" fillId="2" borderId="0" xfId="1" applyNumberFormat="1" applyFont="1" applyFill="1" applyBorder="1" applyAlignment="1">
      <alignment vertical="center"/>
    </xf>
    <xf numFmtId="44" fontId="1" fillId="2" borderId="21" xfId="1" applyFont="1" applyFill="1" applyBorder="1" applyAlignment="1">
      <alignment vertical="center"/>
    </xf>
    <xf numFmtId="44" fontId="1" fillId="2" borderId="15" xfId="1" applyFont="1" applyFill="1" applyBorder="1" applyAlignment="1">
      <alignment horizontal="right"/>
    </xf>
    <xf numFmtId="3" fontId="1" fillId="2" borderId="22" xfId="1" applyNumberFormat="1" applyFont="1" applyFill="1" applyBorder="1" applyAlignment="1">
      <alignment vertical="center"/>
    </xf>
    <xf numFmtId="1" fontId="1" fillId="2" borderId="23" xfId="1" applyNumberFormat="1" applyFont="1" applyFill="1" applyBorder="1" applyAlignment="1">
      <alignment horizontal="center" vertical="center"/>
    </xf>
    <xf numFmtId="165" fontId="1" fillId="2" borderId="23" xfId="1" applyNumberFormat="1" applyFont="1" applyFill="1" applyBorder="1" applyAlignment="1">
      <alignment vertical="center"/>
    </xf>
    <xf numFmtId="44" fontId="1" fillId="2" borderId="24" xfId="1" applyFont="1" applyFill="1" applyBorder="1" applyAlignment="1">
      <alignment vertical="center"/>
    </xf>
    <xf numFmtId="44" fontId="2" fillId="0" borderId="25" xfId="1" applyFont="1" applyFill="1" applyBorder="1" applyAlignment="1">
      <alignment vertical="center"/>
    </xf>
    <xf numFmtId="44" fontId="2" fillId="0" borderId="26" xfId="1" applyFont="1" applyFill="1" applyBorder="1" applyAlignment="1">
      <alignment vertical="center"/>
    </xf>
    <xf numFmtId="43" fontId="1" fillId="2" borderId="16" xfId="1" applyNumberFormat="1" applyFont="1" applyFill="1" applyBorder="1" applyAlignment="1">
      <alignment vertical="center"/>
    </xf>
    <xf numFmtId="44" fontId="1" fillId="2" borderId="27" xfId="1" applyFont="1" applyFill="1" applyBorder="1" applyAlignment="1">
      <alignment vertical="center"/>
    </xf>
    <xf numFmtId="43" fontId="0" fillId="2" borderId="20" xfId="1" applyNumberFormat="1" applyFont="1" applyFill="1" applyBorder="1" applyAlignment="1">
      <alignment vertical="center"/>
    </xf>
    <xf numFmtId="43" fontId="1" fillId="2" borderId="30" xfId="1" applyNumberFormat="1" applyFont="1" applyFill="1" applyBorder="1" applyAlignment="1">
      <alignment vertical="center"/>
    </xf>
    <xf numFmtId="44" fontId="1" fillId="2" borderId="31" xfId="1" applyFont="1" applyFill="1" applyBorder="1" applyAlignment="1">
      <alignment vertical="center"/>
    </xf>
    <xf numFmtId="44" fontId="4" fillId="7" borderId="33" xfId="1" applyFont="1" applyFill="1" applyBorder="1" applyAlignment="1">
      <alignment horizontal="right" vertical="center"/>
    </xf>
    <xf numFmtId="44" fontId="4" fillId="7" borderId="34" xfId="1" applyFont="1" applyFill="1" applyBorder="1" applyAlignment="1">
      <alignment horizontal="right" vertical="center"/>
    </xf>
    <xf numFmtId="44" fontId="4" fillId="2" borderId="21" xfId="1" applyFont="1" applyFill="1" applyBorder="1" applyAlignment="1">
      <alignment horizontal="right" vertical="center"/>
    </xf>
    <xf numFmtId="3" fontId="1" fillId="2" borderId="35" xfId="1" applyNumberFormat="1" applyFont="1" applyFill="1" applyBorder="1" applyAlignment="1">
      <alignment vertical="center"/>
    </xf>
    <xf numFmtId="1" fontId="1" fillId="2" borderId="36" xfId="1" applyNumberFormat="1" applyFont="1" applyFill="1" applyBorder="1" applyAlignment="1">
      <alignment horizontal="center" vertical="center"/>
    </xf>
    <xf numFmtId="165" fontId="1" fillId="2" borderId="36" xfId="1" applyNumberFormat="1" applyFont="1" applyFill="1" applyBorder="1" applyAlignment="1">
      <alignment vertical="center"/>
    </xf>
    <xf numFmtId="44" fontId="4" fillId="7" borderId="25" xfId="1" applyFont="1" applyFill="1" applyBorder="1" applyAlignment="1">
      <alignment horizontal="right" vertical="center"/>
    </xf>
    <xf numFmtId="44" fontId="4" fillId="7" borderId="26" xfId="1" applyFont="1" applyFill="1" applyBorder="1" applyAlignment="1">
      <alignment horizontal="right" vertical="center"/>
    </xf>
    <xf numFmtId="44" fontId="4" fillId="2" borderId="37" xfId="1" applyFont="1" applyFill="1" applyBorder="1" applyAlignment="1">
      <alignment horizontal="right" vertical="center"/>
    </xf>
    <xf numFmtId="166" fontId="1" fillId="9" borderId="12" xfId="1" applyNumberFormat="1" applyFont="1" applyFill="1" applyBorder="1" applyAlignment="1">
      <alignment vertical="center"/>
    </xf>
    <xf numFmtId="1" fontId="2" fillId="9" borderId="12" xfId="1" applyNumberFormat="1" applyFont="1" applyFill="1" applyBorder="1" applyAlignment="1">
      <alignment horizontal="center" vertical="center"/>
    </xf>
    <xf numFmtId="165" fontId="1" fillId="9" borderId="18" xfId="1" applyNumberFormat="1" applyFont="1" applyFill="1" applyBorder="1" applyAlignment="1">
      <alignment vertical="center"/>
    </xf>
    <xf numFmtId="43" fontId="1" fillId="2" borderId="3" xfId="1" applyNumberFormat="1" applyFont="1" applyFill="1" applyBorder="1" applyAlignment="1">
      <alignment vertical="center"/>
    </xf>
    <xf numFmtId="44" fontId="1" fillId="2" borderId="7" xfId="1" applyFont="1" applyFill="1" applyBorder="1" applyAlignment="1">
      <alignment vertical="center"/>
    </xf>
    <xf numFmtId="43" fontId="1" fillId="2" borderId="20" xfId="1" applyNumberFormat="1" applyFont="1" applyFill="1" applyBorder="1" applyAlignment="1">
      <alignment vertical="center"/>
    </xf>
    <xf numFmtId="43" fontId="1" fillId="2" borderId="8" xfId="1" applyNumberFormat="1" applyFont="1" applyFill="1" applyBorder="1" applyAlignment="1">
      <alignment vertical="center"/>
    </xf>
    <xf numFmtId="43" fontId="0" fillId="2" borderId="8" xfId="1" applyNumberFormat="1" applyFont="1" applyFill="1" applyBorder="1" applyAlignment="1">
      <alignment vertical="center"/>
    </xf>
    <xf numFmtId="43" fontId="1" fillId="2" borderId="28" xfId="1" applyNumberFormat="1" applyFont="1" applyFill="1" applyBorder="1" applyAlignment="1">
      <alignment vertical="center"/>
    </xf>
    <xf numFmtId="44" fontId="1" fillId="2" borderId="29" xfId="1" applyFont="1" applyFill="1" applyBorder="1" applyAlignment="1">
      <alignment vertical="center"/>
    </xf>
    <xf numFmtId="164" fontId="1" fillId="2" borderId="8" xfId="1" applyNumberFormat="1" applyFont="1" applyFill="1" applyBorder="1" applyAlignment="1">
      <alignment vertical="center"/>
    </xf>
    <xf numFmtId="1" fontId="2" fillId="2" borderId="9" xfId="1" applyNumberFormat="1" applyFont="1" applyFill="1" applyBorder="1" applyAlignment="1">
      <alignment horizontal="center" vertical="center"/>
    </xf>
    <xf numFmtId="165" fontId="1" fillId="2" borderId="9" xfId="1" applyNumberFormat="1" applyFont="1" applyFill="1" applyBorder="1" applyAlignment="1">
      <alignment vertical="center"/>
    </xf>
    <xf numFmtId="0" fontId="5" fillId="2" borderId="0" xfId="0" applyFont="1" applyAlignment="1">
      <alignment vertical="center"/>
    </xf>
    <xf numFmtId="44" fontId="5" fillId="3" borderId="1" xfId="1" applyFont="1" applyFill="1" applyBorder="1" applyAlignment="1">
      <alignment vertical="center"/>
    </xf>
    <xf numFmtId="44" fontId="5" fillId="3" borderId="0" xfId="1" applyFont="1" applyFill="1" applyBorder="1" applyAlignment="1">
      <alignment vertical="center"/>
    </xf>
    <xf numFmtId="164" fontId="1" fillId="2" borderId="30" xfId="1" applyNumberFormat="1" applyFont="1" applyFill="1" applyBorder="1" applyAlignment="1">
      <alignment vertical="center"/>
    </xf>
    <xf numFmtId="44" fontId="6" fillId="7" borderId="7" xfId="1" applyFont="1" applyFill="1" applyBorder="1" applyAlignment="1">
      <alignment vertical="center"/>
    </xf>
    <xf numFmtId="165" fontId="6" fillId="7" borderId="4" xfId="1" applyNumberFormat="1" applyFont="1" applyFill="1" applyBorder="1" applyAlignment="1">
      <alignment vertical="center"/>
    </xf>
    <xf numFmtId="1" fontId="6" fillId="7" borderId="4" xfId="1" applyNumberFormat="1" applyFont="1" applyFill="1" applyBorder="1" applyAlignment="1">
      <alignment horizontal="center" vertical="center"/>
    </xf>
    <xf numFmtId="165" fontId="6" fillId="7" borderId="3" xfId="1" applyNumberFormat="1" applyFont="1" applyFill="1" applyBorder="1" applyAlignment="1">
      <alignment horizontal="right" vertical="center"/>
    </xf>
    <xf numFmtId="44" fontId="6" fillId="3" borderId="0" xfId="1" applyFont="1" applyFill="1" applyBorder="1" applyAlignment="1">
      <alignment vertical="center"/>
    </xf>
    <xf numFmtId="44" fontId="6" fillId="3" borderId="1" xfId="1" applyFont="1" applyFill="1" applyBorder="1" applyAlignment="1">
      <alignment vertical="center"/>
    </xf>
    <xf numFmtId="44" fontId="1" fillId="2" borderId="10" xfId="1" applyFont="1" applyFill="1" applyBorder="1"/>
    <xf numFmtId="165" fontId="2" fillId="2" borderId="11" xfId="1" applyNumberFormat="1" applyFont="1" applyFill="1" applyBorder="1" applyAlignment="1">
      <alignment horizontal="right" vertical="center"/>
    </xf>
    <xf numFmtId="165" fontId="2" fillId="2" borderId="15" xfId="1" applyNumberFormat="1" applyFont="1" applyFill="1" applyBorder="1" applyAlignment="1">
      <alignment horizontal="right" vertical="center"/>
    </xf>
    <xf numFmtId="44" fontId="0" fillId="3" borderId="0" xfId="1" applyFont="1" applyFill="1" applyBorder="1" applyAlignment="1">
      <alignment vertical="center"/>
    </xf>
    <xf numFmtId="0" fontId="0" fillId="2" borderId="0" xfId="0" applyAlignment="1">
      <alignment vertical="center"/>
    </xf>
    <xf numFmtId="44" fontId="0" fillId="2" borderId="17" xfId="1" applyFont="1" applyFill="1" applyBorder="1" applyAlignment="1">
      <alignment horizontal="center" vertical="center"/>
    </xf>
    <xf numFmtId="44" fontId="0" fillId="2" borderId="15" xfId="1" applyFont="1" applyFill="1" applyBorder="1" applyAlignment="1">
      <alignment horizontal="center" vertical="center"/>
    </xf>
    <xf numFmtId="44" fontId="0" fillId="2" borderId="11" xfId="1" applyFont="1" applyFill="1" applyBorder="1" applyAlignment="1">
      <alignment horizontal="center" vertical="center"/>
    </xf>
    <xf numFmtId="44" fontId="1" fillId="2" borderId="17" xfId="1" applyFont="1" applyFill="1" applyBorder="1" applyAlignment="1">
      <alignment horizontal="center" vertical="center"/>
    </xf>
    <xf numFmtId="44" fontId="2" fillId="2" borderId="14" xfId="1" applyFont="1" applyFill="1" applyBorder="1" applyAlignment="1">
      <alignment horizontal="right" vertical="center"/>
    </xf>
    <xf numFmtId="44" fontId="2" fillId="2" borderId="13" xfId="1" applyFont="1" applyFill="1" applyBorder="1" applyAlignment="1">
      <alignment horizontal="right" vertical="center"/>
    </xf>
    <xf numFmtId="44" fontId="2" fillId="6" borderId="17" xfId="1" applyFont="1" applyFill="1" applyBorder="1" applyAlignment="1">
      <alignment horizontal="center" vertical="center"/>
    </xf>
    <xf numFmtId="44" fontId="2" fillId="6" borderId="15" xfId="1" applyFont="1" applyFill="1" applyBorder="1" applyAlignment="1">
      <alignment horizontal="center" vertical="center"/>
    </xf>
    <xf numFmtId="44" fontId="2" fillId="6" borderId="11" xfId="1" applyFont="1" applyFill="1" applyBorder="1" applyAlignment="1">
      <alignment horizontal="center" vertical="center"/>
    </xf>
    <xf numFmtId="44" fontId="1" fillId="2" borderId="0" xfId="1" applyFont="1" applyFill="1" applyBorder="1" applyAlignment="1">
      <alignment horizontal="center" vertical="center"/>
    </xf>
    <xf numFmtId="44" fontId="1" fillId="2" borderId="23" xfId="1" applyFont="1" applyFill="1" applyBorder="1" applyAlignment="1">
      <alignment horizontal="center" vertical="center"/>
    </xf>
    <xf numFmtId="44" fontId="2" fillId="4" borderId="19" xfId="1" applyFont="1" applyFill="1" applyBorder="1" applyAlignment="1">
      <alignment horizontal="right" vertical="center"/>
    </xf>
    <xf numFmtId="44" fontId="2" fillId="4" borderId="18" xfId="1" applyFont="1" applyFill="1" applyBorder="1" applyAlignment="1">
      <alignment horizontal="right" vertical="center"/>
    </xf>
    <xf numFmtId="44" fontId="1" fillId="2" borderId="21" xfId="1" applyFont="1" applyFill="1" applyBorder="1" applyAlignment="1">
      <alignment horizontal="center" vertical="center"/>
    </xf>
    <xf numFmtId="44" fontId="1" fillId="9" borderId="26" xfId="1" applyFont="1" applyFill="1" applyBorder="1" applyAlignment="1">
      <alignment horizontal="left" vertical="center"/>
    </xf>
    <xf numFmtId="44" fontId="1" fillId="9" borderId="38" xfId="1" applyFont="1" applyFill="1" applyBorder="1" applyAlignment="1">
      <alignment horizontal="left" vertical="center"/>
    </xf>
    <xf numFmtId="44" fontId="1" fillId="9" borderId="25" xfId="1" applyFont="1" applyFill="1" applyBorder="1" applyAlignment="1">
      <alignment horizontal="left" vertical="center"/>
    </xf>
    <xf numFmtId="44" fontId="1" fillId="2" borderId="11" xfId="1" applyFont="1" applyFill="1" applyBorder="1" applyAlignment="1">
      <alignment horizontal="center" vertical="center"/>
    </xf>
    <xf numFmtId="44" fontId="1" fillId="2" borderId="43" xfId="1" applyFont="1" applyFill="1" applyBorder="1" applyAlignment="1">
      <alignment horizontal="center" vertical="center"/>
    </xf>
    <xf numFmtId="44" fontId="1" fillId="2" borderId="42" xfId="1" applyFont="1" applyFill="1" applyBorder="1" applyAlignment="1">
      <alignment horizontal="center" vertical="center"/>
    </xf>
    <xf numFmtId="44" fontId="6" fillId="7" borderId="46" xfId="1" applyFont="1" applyFill="1" applyBorder="1" applyAlignment="1">
      <alignment horizontal="right" vertical="center"/>
    </xf>
    <xf numFmtId="44" fontId="6" fillId="7" borderId="45" xfId="1" applyFont="1" applyFill="1" applyBorder="1" applyAlignment="1">
      <alignment horizontal="right" vertical="center"/>
    </xf>
    <xf numFmtId="14" fontId="6" fillId="7" borderId="45" xfId="1" applyNumberFormat="1" applyFont="1" applyFill="1" applyBorder="1" applyAlignment="1">
      <alignment horizontal="center" vertical="center"/>
    </xf>
    <xf numFmtId="14" fontId="6" fillId="7" borderId="44" xfId="1" applyNumberFormat="1" applyFont="1" applyFill="1" applyBorder="1" applyAlignment="1">
      <alignment horizontal="center" vertical="center"/>
    </xf>
    <xf numFmtId="44" fontId="6" fillId="7" borderId="6" xfId="1" applyFont="1" applyFill="1" applyBorder="1" applyAlignment="1">
      <alignment horizontal="center" vertical="center"/>
    </xf>
    <xf numFmtId="44" fontId="6" fillId="7" borderId="5" xfId="1" applyFont="1" applyFill="1" applyBorder="1" applyAlignment="1">
      <alignment horizontal="center" vertical="center"/>
    </xf>
    <xf numFmtId="165" fontId="2" fillId="4" borderId="37" xfId="1" applyNumberFormat="1" applyFont="1" applyFill="1" applyBorder="1" applyAlignment="1">
      <alignment horizontal="left" vertical="center" wrapText="1"/>
    </xf>
    <xf numFmtId="165" fontId="2" fillId="4" borderId="36" xfId="1" applyNumberFormat="1" applyFont="1" applyFill="1" applyBorder="1" applyAlignment="1">
      <alignment horizontal="left" vertical="center" wrapText="1"/>
    </xf>
    <xf numFmtId="165" fontId="2" fillId="4" borderId="35" xfId="1" applyNumberFormat="1" applyFont="1" applyFill="1" applyBorder="1" applyAlignment="1">
      <alignment horizontal="left" vertical="center" wrapText="1"/>
    </xf>
    <xf numFmtId="165" fontId="2" fillId="4" borderId="21" xfId="1" applyNumberFormat="1" applyFont="1" applyFill="1" applyBorder="1" applyAlignment="1">
      <alignment horizontal="left" vertical="center" wrapText="1"/>
    </xf>
    <xf numFmtId="165" fontId="2" fillId="4" borderId="0" xfId="1" applyNumberFormat="1" applyFont="1" applyFill="1" applyBorder="1" applyAlignment="1">
      <alignment horizontal="left" vertical="center" wrapText="1"/>
    </xf>
    <xf numFmtId="165" fontId="2" fillId="4" borderId="20" xfId="1" applyNumberFormat="1" applyFont="1" applyFill="1" applyBorder="1" applyAlignment="1">
      <alignment horizontal="left" vertical="center" wrapText="1"/>
    </xf>
    <xf numFmtId="165" fontId="2" fillId="4" borderId="24" xfId="1" applyNumberFormat="1" applyFont="1" applyFill="1" applyBorder="1" applyAlignment="1">
      <alignment horizontal="left" vertical="center" wrapText="1"/>
    </xf>
    <xf numFmtId="165" fontId="2" fillId="4" borderId="23" xfId="1" applyNumberFormat="1" applyFont="1" applyFill="1" applyBorder="1" applyAlignment="1">
      <alignment horizontal="left" vertical="center" wrapText="1"/>
    </xf>
    <xf numFmtId="165" fontId="2" fillId="4" borderId="22" xfId="1" applyNumberFormat="1" applyFont="1" applyFill="1" applyBorder="1" applyAlignment="1">
      <alignment horizontal="left" vertical="center" wrapText="1"/>
    </xf>
    <xf numFmtId="44" fontId="1" fillId="2" borderId="41" xfId="1" applyFont="1" applyFill="1" applyBorder="1" applyAlignment="1">
      <alignment horizontal="center" vertical="center"/>
    </xf>
    <xf numFmtId="44" fontId="1" fillId="2" borderId="40" xfId="1" applyFont="1" applyFill="1" applyBorder="1" applyAlignment="1">
      <alignment horizontal="center" vertical="center"/>
    </xf>
    <xf numFmtId="44" fontId="1" fillId="2" borderId="39" xfId="1" applyFont="1" applyFill="1" applyBorder="1" applyAlignment="1">
      <alignment horizontal="center" vertical="center"/>
    </xf>
    <xf numFmtId="44" fontId="4" fillId="10" borderId="31" xfId="1" applyFont="1" applyFill="1" applyBorder="1" applyAlignment="1">
      <alignment vertical="center"/>
    </xf>
    <xf numFmtId="4" fontId="4" fillId="10" borderId="30" xfId="1" applyNumberFormat="1" applyFont="1" applyFill="1" applyBorder="1" applyAlignment="1">
      <alignment vertical="center"/>
    </xf>
    <xf numFmtId="44" fontId="4" fillId="10" borderId="10" xfId="1" applyFont="1" applyFill="1" applyBorder="1" applyAlignment="1">
      <alignment vertical="center"/>
    </xf>
    <xf numFmtId="4" fontId="4" fillId="10" borderId="8" xfId="1" applyNumberFormat="1" applyFont="1" applyFill="1" applyBorder="1" applyAlignment="1">
      <alignment vertical="center"/>
    </xf>
    <xf numFmtId="44" fontId="9" fillId="10" borderId="10" xfId="2" applyNumberFormat="1" applyFont="1" applyFill="1" applyBorder="1" applyAlignment="1">
      <alignment vertical="center"/>
    </xf>
    <xf numFmtId="44" fontId="4" fillId="10" borderId="27" xfId="1" applyFont="1" applyFill="1" applyBorder="1" applyAlignment="1">
      <alignment vertical="center"/>
    </xf>
    <xf numFmtId="4" fontId="4" fillId="10" borderId="16" xfId="1" applyNumberFormat="1" applyFont="1" applyFill="1" applyBorder="1" applyAlignment="1">
      <alignment vertical="center"/>
    </xf>
    <xf numFmtId="44" fontId="4" fillId="8" borderId="29" xfId="1" applyFont="1" applyFill="1" applyBorder="1" applyAlignment="1">
      <alignment vertical="center"/>
    </xf>
    <xf numFmtId="4" fontId="4" fillId="8" borderId="28" xfId="1" applyNumberFormat="1" applyFont="1" applyFill="1" applyBorder="1" applyAlignment="1">
      <alignment vertical="center"/>
    </xf>
    <xf numFmtId="44" fontId="4" fillId="8" borderId="10" xfId="1" applyFont="1" applyFill="1" applyBorder="1" applyAlignment="1">
      <alignment vertical="center"/>
    </xf>
    <xf numFmtId="4" fontId="4" fillId="8" borderId="8" xfId="1" applyNumberFormat="1" applyFont="1" applyFill="1" applyBorder="1" applyAlignment="1">
      <alignment vertical="center"/>
    </xf>
    <xf numFmtId="44" fontId="4" fillId="8" borderId="7" xfId="1" applyFont="1" applyFill="1" applyBorder="1" applyAlignment="1">
      <alignment vertical="center"/>
    </xf>
    <xf numFmtId="4" fontId="4" fillId="8" borderId="3" xfId="1" applyNumberFormat="1" applyFont="1" applyFill="1" applyBorder="1" applyAlignment="1">
      <alignment vertical="center"/>
    </xf>
    <xf numFmtId="49" fontId="4" fillId="5" borderId="29" xfId="1" applyNumberFormat="1" applyFont="1" applyFill="1" applyBorder="1" applyAlignment="1">
      <alignment vertical="center"/>
    </xf>
    <xf numFmtId="4" fontId="4" fillId="5" borderId="28" xfId="1" applyNumberFormat="1" applyFont="1" applyFill="1" applyBorder="1" applyAlignment="1">
      <alignment vertical="center"/>
    </xf>
    <xf numFmtId="49" fontId="4" fillId="5" borderId="10" xfId="1" applyNumberFormat="1" applyFont="1" applyFill="1" applyBorder="1" applyAlignment="1">
      <alignment vertical="center"/>
    </xf>
    <xf numFmtId="4" fontId="4" fillId="5" borderId="8" xfId="1" applyNumberFormat="1" applyFont="1" applyFill="1" applyBorder="1" applyAlignment="1">
      <alignment vertical="center"/>
    </xf>
    <xf numFmtId="49" fontId="4" fillId="5" borderId="7" xfId="1" applyNumberFormat="1" applyFont="1" applyFill="1" applyBorder="1" applyAlignment="1">
      <alignment vertical="center"/>
    </xf>
    <xf numFmtId="4" fontId="4" fillId="5" borderId="3" xfId="1" applyNumberFormat="1" applyFont="1" applyFill="1" applyBorder="1" applyAlignment="1">
      <alignment vertical="center"/>
    </xf>
    <xf numFmtId="44" fontId="6" fillId="11" borderId="19" xfId="1" applyFont="1" applyFill="1" applyBorder="1" applyAlignment="1">
      <alignment horizontal="center" vertical="center"/>
    </xf>
    <xf numFmtId="44" fontId="6" fillId="11" borderId="32" xfId="1" applyFont="1" applyFill="1" applyBorder="1" applyAlignment="1">
      <alignment horizontal="center" vertical="center"/>
    </xf>
    <xf numFmtId="44" fontId="6" fillId="11" borderId="12" xfId="1" applyFont="1" applyFill="1" applyBorder="1" applyAlignment="1">
      <alignment horizontal="right" vertical="center"/>
    </xf>
    <xf numFmtId="44" fontId="10" fillId="8" borderId="19" xfId="2" applyNumberFormat="1" applyFont="1" applyFill="1" applyBorder="1" applyAlignment="1">
      <alignment horizontal="center" vertical="center"/>
    </xf>
    <xf numFmtId="44" fontId="10" fillId="8" borderId="32" xfId="2" applyNumberFormat="1" applyFont="1" applyFill="1" applyBorder="1" applyAlignment="1">
      <alignment horizontal="center" vertical="center"/>
    </xf>
    <xf numFmtId="44" fontId="10" fillId="5" borderId="19" xfId="2" applyNumberFormat="1" applyFont="1" applyFill="1" applyBorder="1" applyAlignment="1">
      <alignment horizontal="center" vertical="center"/>
    </xf>
    <xf numFmtId="44" fontId="10" fillId="5" borderId="32" xfId="2" applyNumberFormat="1" applyFont="1" applyFill="1" applyBorder="1" applyAlignment="1">
      <alignment horizontal="center" vertical="center"/>
    </xf>
    <xf numFmtId="44" fontId="6" fillId="4" borderId="12" xfId="1" applyFont="1" applyFill="1" applyBorder="1" applyAlignment="1">
      <alignment horizontal="right" vertical="center"/>
    </xf>
    <xf numFmtId="164" fontId="6" fillId="4" borderId="12" xfId="1" applyNumberFormat="1" applyFont="1" applyFill="1" applyBorder="1" applyAlignment="1">
      <alignment vertical="center"/>
    </xf>
    <xf numFmtId="44" fontId="6" fillId="11" borderId="12" xfId="1" applyFont="1" applyFill="1" applyBorder="1" applyAlignment="1">
      <alignment horizontal="left" vertical="center"/>
    </xf>
    <xf numFmtId="44" fontId="5" fillId="2" borderId="27" xfId="1" applyFont="1" applyFill="1" applyBorder="1" applyAlignment="1">
      <alignment horizontal="center" vertical="center"/>
    </xf>
    <xf numFmtId="44" fontId="5" fillId="2" borderId="47" xfId="1" applyFont="1" applyFill="1" applyBorder="1" applyAlignment="1">
      <alignment horizontal="center" vertical="center"/>
    </xf>
    <xf numFmtId="44" fontId="5" fillId="2" borderId="31" xfId="1" applyFont="1" applyFill="1" applyBorder="1" applyAlignment="1">
      <alignment horizontal="center" vertical="center"/>
    </xf>
    <xf numFmtId="44" fontId="0" fillId="2" borderId="27" xfId="1" applyFont="1" applyFill="1" applyBorder="1" applyAlignment="1">
      <alignment horizontal="center"/>
    </xf>
    <xf numFmtId="44" fontId="0" fillId="2" borderId="47" xfId="1" applyFont="1" applyFill="1" applyBorder="1" applyAlignment="1">
      <alignment horizontal="center"/>
    </xf>
    <xf numFmtId="44" fontId="0" fillId="2" borderId="31" xfId="1" applyFont="1" applyFill="1" applyBorder="1" applyAlignment="1">
      <alignment horizontal="center"/>
    </xf>
    <xf numFmtId="165" fontId="2" fillId="12" borderId="0" xfId="1" applyNumberFormat="1" applyFont="1" applyFill="1" applyBorder="1" applyAlignment="1">
      <alignment horizontal="left" vertical="center" wrapText="1"/>
    </xf>
    <xf numFmtId="165" fontId="2" fillId="12" borderId="20" xfId="1" applyNumberFormat="1" applyFont="1" applyFill="1" applyBorder="1" applyAlignment="1">
      <alignment horizontal="left" vertical="center" wrapText="1"/>
    </xf>
    <xf numFmtId="44" fontId="5" fillId="2" borderId="2" xfId="1" applyFont="1" applyFill="1" applyBorder="1" applyAlignment="1">
      <alignment horizontal="center" vertical="center"/>
    </xf>
    <xf numFmtId="44" fontId="5" fillId="2" borderId="48" xfId="1" applyFont="1" applyFill="1" applyBorder="1" applyAlignment="1">
      <alignment horizontal="center" vertical="center"/>
    </xf>
    <xf numFmtId="44" fontId="5" fillId="2" borderId="49" xfId="1" applyFont="1" applyFill="1" applyBorder="1" applyAlignment="1">
      <alignment horizontal="center" vertical="center"/>
    </xf>
    <xf numFmtId="165" fontId="1" fillId="9" borderId="19" xfId="1" applyNumberFormat="1" applyFont="1" applyFill="1" applyBorder="1" applyAlignment="1">
      <alignment vertical="center"/>
    </xf>
  </cellXfs>
  <cellStyles count="3">
    <cellStyle name="Currency" xfId="1" builtinId="4"/>
    <cellStyle name="Hyperlink" xfId="2" builtinId="8"/>
    <cellStyle name="Normal" xfId="0" builtinId="0"/>
  </cellStyles>
  <dxfs count="53">
    <dxf>
      <font>
        <color theme="0"/>
      </font>
    </dxf>
    <dxf>
      <font>
        <color theme="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theme="3" tint="0.79998168889431442"/>
      </font>
    </dxf>
    <dxf>
      <font>
        <color rgb="FF006100"/>
      </font>
      <fill>
        <patternFill>
          <bgColor rgb="FFC6EFCE"/>
        </patternFill>
      </fill>
    </dxf>
    <dxf>
      <font>
        <color theme="0"/>
      </font>
    </dxf>
    <dxf>
      <font>
        <color rgb="FF006100"/>
      </font>
      <fill>
        <patternFill>
          <bgColor rgb="FFC6EFCE"/>
        </patternFill>
      </fill>
    </dxf>
    <dxf>
      <font>
        <color rgb="FF006100"/>
      </font>
      <fill>
        <patternFill>
          <bgColor rgb="FFC6EFCE"/>
        </patternFill>
      </fill>
    </dxf>
    <dxf>
      <font>
        <color theme="0"/>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rgb="FFFF0000"/>
        </patternFill>
      </fill>
    </dxf>
    <dxf>
      <font>
        <color theme="0"/>
      </font>
    </dxf>
    <dxf>
      <font>
        <color theme="0"/>
      </font>
    </dxf>
    <dxf>
      <font>
        <color theme="3" tint="0.79998168889431442"/>
      </font>
    </dxf>
    <dxf>
      <font>
        <color theme="0"/>
      </font>
    </dxf>
    <dxf>
      <font>
        <color theme="0"/>
      </font>
    </dxf>
    <dxf>
      <font>
        <color theme="3" tint="0.79998168889431442"/>
      </font>
    </dxf>
    <dxf>
      <fill>
        <patternFill>
          <bgColor rgb="FF00B050"/>
        </patternFill>
      </fill>
    </dxf>
    <dxf>
      <fill>
        <patternFill>
          <bgColor rgb="FFFF0000"/>
        </patternFill>
      </fill>
    </dxf>
    <dxf>
      <font>
        <color theme="0"/>
      </font>
    </dxf>
    <dxf>
      <font>
        <color theme="0"/>
      </font>
    </dxf>
    <dxf>
      <font>
        <color theme="3" tint="0.79998168889431442"/>
      </font>
    </dxf>
    <dxf>
      <font>
        <color theme="0"/>
      </font>
    </dxf>
    <dxf>
      <font>
        <color theme="0"/>
      </font>
    </dxf>
    <dxf>
      <font>
        <color theme="3" tint="0.79998168889431442"/>
      </font>
    </dxf>
    <dxf>
      <fill>
        <patternFill>
          <bgColor rgb="FF00B050"/>
        </patternFill>
      </fill>
    </dxf>
    <dxf>
      <fill>
        <patternFill>
          <bgColor rgb="FFFF0000"/>
        </patternFill>
      </fill>
    </dxf>
    <dxf>
      <font>
        <color theme="0"/>
      </font>
    </dxf>
    <dxf>
      <font>
        <color theme="0"/>
      </font>
    </dxf>
    <dxf>
      <font>
        <color theme="0"/>
      </font>
    </dxf>
    <dxf>
      <font>
        <color theme="3" tint="0.79998168889431442"/>
      </font>
    </dxf>
    <dxf>
      <font>
        <color theme="0"/>
      </font>
    </dxf>
    <dxf>
      <font>
        <color theme="0"/>
      </font>
    </dxf>
    <dxf>
      <font>
        <color theme="3"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ephen/Documents/Excel/Van%20Mileag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n MPG"/>
      <sheetName val="Bills"/>
      <sheetName val="CC Pay Off"/>
      <sheetName val="GGF"/>
      <sheetName val="Medical Mileage"/>
      <sheetName val="Ins Conv"/>
      <sheetName val="Boudreaux"/>
      <sheetName val="Refi Mortgage"/>
      <sheetName val="Mortgage"/>
      <sheetName val="Computer"/>
      <sheetName val="RAGBRAI"/>
    </sheetNames>
    <sheetDataSet>
      <sheetData sheetId="0">
        <row r="1">
          <cell r="L1">
            <v>38909</v>
          </cell>
        </row>
      </sheetData>
      <sheetData sheetId="1"/>
      <sheetData sheetId="2">
        <row r="4">
          <cell r="B4">
            <v>0.26240000000000002</v>
          </cell>
        </row>
        <row r="5">
          <cell r="B5">
            <v>0.25240000000000001</v>
          </cell>
        </row>
        <row r="6">
          <cell r="B6">
            <v>0.2215</v>
          </cell>
        </row>
        <row r="7">
          <cell r="B7">
            <v>0.2024</v>
          </cell>
        </row>
        <row r="8">
          <cell r="B8">
            <v>0.21990000000000001</v>
          </cell>
        </row>
        <row r="9">
          <cell r="B9">
            <v>0.26989999999999997</v>
          </cell>
        </row>
      </sheetData>
      <sheetData sheetId="3">
        <row r="1">
          <cell r="AR1">
            <v>25</v>
          </cell>
          <cell r="AS1">
            <v>0.14000000000000001</v>
          </cell>
        </row>
      </sheetData>
      <sheetData sheetId="4" refreshError="1"/>
      <sheetData sheetId="5" refreshError="1"/>
      <sheetData sheetId="6" refreshError="1"/>
      <sheetData sheetId="7" refreshError="1"/>
      <sheetData sheetId="8">
        <row r="1">
          <cell r="K1">
            <v>3.2500000000000001E-2</v>
          </cell>
        </row>
      </sheetData>
      <sheetData sheetId="9" refreshError="1"/>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pt1.givex.com/Merchant_pages/3102611/" TargetMode="External"/><Relationship Id="rId7" Type="http://schemas.openxmlformats.org/officeDocument/2006/relationships/comments" Target="../comments1.xml"/><Relationship Id="rId2" Type="http://schemas.openxmlformats.org/officeDocument/2006/relationships/hyperlink" Target="https://myprepaidcenter.com/" TargetMode="External"/><Relationship Id="rId1" Type="http://schemas.openxmlformats.org/officeDocument/2006/relationships/hyperlink" Target="https://www.fivebackgift.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merchant.opticard.com/public/inquiry.asp?company_id=7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96D5D-7E6B-495A-915A-DE1DA6DD2747}">
  <sheetPr>
    <pageSetUpPr fitToPage="1"/>
  </sheetPr>
  <dimension ref="A1:C45"/>
  <sheetViews>
    <sheetView zoomScale="90" zoomScaleNormal="90" workbookViewId="0">
      <selection activeCell="B24" sqref="B24"/>
    </sheetView>
  </sheetViews>
  <sheetFormatPr defaultRowHeight="12.75" x14ac:dyDescent="0.35"/>
  <cols>
    <col min="1" max="1" width="1.59765625" style="6" customWidth="1"/>
    <col min="2" max="2" width="34.46484375" style="1" bestFit="1" customWidth="1"/>
    <col min="3" max="3" width="12.1328125" style="2" customWidth="1"/>
  </cols>
  <sheetData>
    <row r="1" spans="1:3" s="58" customFormat="1" ht="15.4" thickBot="1" x14ac:dyDescent="0.4">
      <c r="A1" s="60"/>
      <c r="B1" s="130" t="s">
        <v>78</v>
      </c>
      <c r="C1" s="131"/>
    </row>
    <row r="2" spans="1:3" s="58" customFormat="1" ht="15.4" thickBot="1" x14ac:dyDescent="0.4">
      <c r="A2" s="60"/>
      <c r="B2" s="139" t="s">
        <v>79</v>
      </c>
      <c r="C2" s="132" t="s">
        <v>76</v>
      </c>
    </row>
    <row r="3" spans="1:3" s="58" customFormat="1" ht="14" customHeight="1" x14ac:dyDescent="0.35">
      <c r="A3" s="60"/>
      <c r="B3" s="111" t="s">
        <v>52</v>
      </c>
      <c r="C3" s="112">
        <v>18.010000000000002</v>
      </c>
    </row>
    <row r="4" spans="1:3" s="58" customFormat="1" ht="14" customHeight="1" x14ac:dyDescent="0.35">
      <c r="A4" s="60"/>
      <c r="B4" s="113" t="s">
        <v>18</v>
      </c>
      <c r="C4" s="114">
        <v>100</v>
      </c>
    </row>
    <row r="5" spans="1:3" s="72" customFormat="1" ht="14" customHeight="1" x14ac:dyDescent="0.35">
      <c r="A5" s="71"/>
      <c r="B5" s="113" t="s">
        <v>50</v>
      </c>
      <c r="C5" s="114">
        <v>32.25</v>
      </c>
    </row>
    <row r="6" spans="1:3" s="72" customFormat="1" ht="14" customHeight="1" x14ac:dyDescent="0.35">
      <c r="A6" s="71"/>
      <c r="B6" s="113" t="s">
        <v>49</v>
      </c>
      <c r="C6" s="114">
        <v>3.45</v>
      </c>
    </row>
    <row r="7" spans="1:3" s="72" customFormat="1" ht="14" customHeight="1" x14ac:dyDescent="0.35">
      <c r="A7" s="71"/>
      <c r="B7" s="113" t="s">
        <v>48</v>
      </c>
      <c r="C7" s="114"/>
    </row>
    <row r="8" spans="1:3" s="72" customFormat="1" ht="14" customHeight="1" x14ac:dyDescent="0.35">
      <c r="A8" s="71"/>
      <c r="B8" s="113" t="s">
        <v>46</v>
      </c>
      <c r="C8" s="114">
        <v>2.91</v>
      </c>
    </row>
    <row r="9" spans="1:3" s="72" customFormat="1" ht="14" customHeight="1" x14ac:dyDescent="0.35">
      <c r="A9" s="71"/>
      <c r="B9" s="113" t="s">
        <v>45</v>
      </c>
      <c r="C9" s="114">
        <v>20</v>
      </c>
    </row>
    <row r="10" spans="1:3" s="72" customFormat="1" ht="14" customHeight="1" x14ac:dyDescent="0.35">
      <c r="A10" s="71"/>
      <c r="B10" s="113" t="s">
        <v>44</v>
      </c>
      <c r="C10" s="114">
        <v>321.62</v>
      </c>
    </row>
    <row r="11" spans="1:3" s="72" customFormat="1" ht="14" customHeight="1" x14ac:dyDescent="0.35">
      <c r="A11" s="71"/>
      <c r="B11" s="113" t="s">
        <v>43</v>
      </c>
      <c r="C11" s="114">
        <v>42.47</v>
      </c>
    </row>
    <row r="12" spans="1:3" s="72" customFormat="1" ht="14" customHeight="1" x14ac:dyDescent="0.35">
      <c r="A12" s="71"/>
      <c r="B12" s="113" t="s">
        <v>41</v>
      </c>
      <c r="C12" s="114"/>
    </row>
    <row r="13" spans="1:3" s="72" customFormat="1" ht="14" customHeight="1" x14ac:dyDescent="0.35">
      <c r="A13" s="71"/>
      <c r="B13" s="113" t="s">
        <v>39</v>
      </c>
      <c r="C13" s="114"/>
    </row>
    <row r="14" spans="1:3" s="72" customFormat="1" ht="14" customHeight="1" x14ac:dyDescent="0.35">
      <c r="A14" s="71"/>
      <c r="B14" s="113" t="s">
        <v>38</v>
      </c>
      <c r="C14" s="114">
        <v>2.0099999999999998</v>
      </c>
    </row>
    <row r="15" spans="1:3" s="72" customFormat="1" ht="14" customHeight="1" x14ac:dyDescent="0.35">
      <c r="A15" s="71"/>
      <c r="B15" s="113" t="s">
        <v>36</v>
      </c>
      <c r="C15" s="114"/>
    </row>
    <row r="16" spans="1:3" s="72" customFormat="1" ht="14" customHeight="1" x14ac:dyDescent="0.35">
      <c r="A16" s="71"/>
      <c r="B16" s="113" t="s">
        <v>34</v>
      </c>
      <c r="C16" s="114"/>
    </row>
    <row r="17" spans="1:3" s="72" customFormat="1" ht="14" customHeight="1" x14ac:dyDescent="0.35">
      <c r="A17" s="71"/>
      <c r="B17" s="113" t="s">
        <v>33</v>
      </c>
      <c r="C17" s="114"/>
    </row>
    <row r="18" spans="1:3" s="72" customFormat="1" ht="14" customHeight="1" x14ac:dyDescent="0.35">
      <c r="A18" s="71"/>
      <c r="B18" s="113" t="s">
        <v>77</v>
      </c>
      <c r="C18" s="114">
        <v>47.37</v>
      </c>
    </row>
    <row r="19" spans="1:3" s="72" customFormat="1" ht="14" customHeight="1" x14ac:dyDescent="0.35">
      <c r="A19" s="71"/>
      <c r="B19" s="115" t="s">
        <v>31</v>
      </c>
      <c r="C19" s="114">
        <v>20.16</v>
      </c>
    </row>
    <row r="20" spans="1:3" s="72" customFormat="1" ht="14" customHeight="1" x14ac:dyDescent="0.35">
      <c r="A20" s="71"/>
      <c r="B20" s="115" t="s">
        <v>30</v>
      </c>
      <c r="C20" s="114"/>
    </row>
    <row r="21" spans="1:3" s="72" customFormat="1" ht="14" customHeight="1" x14ac:dyDescent="0.35">
      <c r="A21" s="71"/>
      <c r="B21" s="113" t="s">
        <v>29</v>
      </c>
      <c r="C21" s="114"/>
    </row>
    <row r="22" spans="1:3" s="72" customFormat="1" ht="14" customHeight="1" x14ac:dyDescent="0.35">
      <c r="A22" s="71"/>
      <c r="B22" s="113" t="s">
        <v>27</v>
      </c>
      <c r="C22" s="114">
        <v>29.52</v>
      </c>
    </row>
    <row r="23" spans="1:3" s="72" customFormat="1" ht="14" customHeight="1" x14ac:dyDescent="0.35">
      <c r="A23" s="71"/>
      <c r="B23" s="113" t="s">
        <v>25</v>
      </c>
      <c r="C23" s="114">
        <v>13.24</v>
      </c>
    </row>
    <row r="24" spans="1:3" s="72" customFormat="1" ht="14" customHeight="1" x14ac:dyDescent="0.35">
      <c r="A24" s="71"/>
      <c r="B24" s="113" t="s">
        <v>23</v>
      </c>
      <c r="C24" s="114">
        <v>104.44</v>
      </c>
    </row>
    <row r="25" spans="1:3" s="72" customFormat="1" ht="14" customHeight="1" x14ac:dyDescent="0.35">
      <c r="A25" s="71"/>
      <c r="B25" s="113" t="s">
        <v>21</v>
      </c>
      <c r="C25" s="114">
        <v>3.48</v>
      </c>
    </row>
    <row r="26" spans="1:3" s="72" customFormat="1" ht="14" customHeight="1" x14ac:dyDescent="0.35">
      <c r="A26" s="71"/>
      <c r="B26" s="113" t="s">
        <v>19</v>
      </c>
      <c r="C26" s="114"/>
    </row>
    <row r="27" spans="1:3" s="72" customFormat="1" ht="14" customHeight="1" x14ac:dyDescent="0.35">
      <c r="A27" s="71"/>
      <c r="B27" s="113"/>
      <c r="C27" s="114"/>
    </row>
    <row r="28" spans="1:3" s="72" customFormat="1" ht="14" customHeight="1" x14ac:dyDescent="0.35">
      <c r="A28" s="71"/>
      <c r="B28" s="113"/>
      <c r="C28" s="114"/>
    </row>
    <row r="29" spans="1:3" s="72" customFormat="1" ht="14" customHeight="1" x14ac:dyDescent="0.35">
      <c r="A29" s="71"/>
      <c r="B29" s="113"/>
      <c r="C29" s="114"/>
    </row>
    <row r="30" spans="1:3" s="72" customFormat="1" ht="14" customHeight="1" x14ac:dyDescent="0.35">
      <c r="A30" s="71"/>
      <c r="B30" s="113"/>
      <c r="C30" s="114"/>
    </row>
    <row r="31" spans="1:3" s="72" customFormat="1" ht="14" customHeight="1" x14ac:dyDescent="0.35">
      <c r="A31" s="71"/>
      <c r="B31" s="113"/>
      <c r="C31" s="114"/>
    </row>
    <row r="32" spans="1:3" s="72" customFormat="1" ht="14" customHeight="1" thickBot="1" x14ac:dyDescent="0.4">
      <c r="A32" s="71"/>
      <c r="B32" s="116"/>
      <c r="C32" s="117"/>
    </row>
    <row r="33" spans="1:3" s="72" customFormat="1" ht="15.4" thickBot="1" x14ac:dyDescent="0.4">
      <c r="A33" s="71"/>
      <c r="B33" s="133" t="s">
        <v>16</v>
      </c>
      <c r="C33" s="134"/>
    </row>
    <row r="34" spans="1:3" s="72" customFormat="1" ht="14" customHeight="1" x14ac:dyDescent="0.35">
      <c r="A34" s="71"/>
      <c r="B34" s="118" t="s">
        <v>80</v>
      </c>
      <c r="C34" s="119">
        <v>226.89</v>
      </c>
    </row>
    <row r="35" spans="1:3" s="72" customFormat="1" ht="14" customHeight="1" x14ac:dyDescent="0.35">
      <c r="A35" s="71"/>
      <c r="B35" s="120"/>
      <c r="C35" s="121"/>
    </row>
    <row r="36" spans="1:3" s="72" customFormat="1" ht="14" customHeight="1" thickBot="1" x14ac:dyDescent="0.4">
      <c r="A36" s="71"/>
      <c r="B36" s="122"/>
      <c r="C36" s="123"/>
    </row>
    <row r="37" spans="1:3" s="72" customFormat="1" ht="15.4" thickBot="1" x14ac:dyDescent="0.4">
      <c r="A37" s="71"/>
      <c r="B37" s="135" t="s">
        <v>12</v>
      </c>
      <c r="C37" s="136"/>
    </row>
    <row r="38" spans="1:3" s="72" customFormat="1" ht="14" customHeight="1" x14ac:dyDescent="0.35">
      <c r="A38" s="71"/>
      <c r="B38" s="124" t="s">
        <v>81</v>
      </c>
      <c r="C38" s="125">
        <v>0.59</v>
      </c>
    </row>
    <row r="39" spans="1:3" s="72" customFormat="1" ht="14" customHeight="1" x14ac:dyDescent="0.35">
      <c r="A39" s="71"/>
      <c r="B39" s="126" t="s">
        <v>81</v>
      </c>
      <c r="C39" s="127">
        <v>16.82</v>
      </c>
    </row>
    <row r="40" spans="1:3" s="72" customFormat="1" ht="14" customHeight="1" x14ac:dyDescent="0.35">
      <c r="A40" s="71"/>
      <c r="B40" s="126" t="s">
        <v>81</v>
      </c>
      <c r="C40" s="127">
        <v>250</v>
      </c>
    </row>
    <row r="41" spans="1:3" s="72" customFormat="1" ht="14" customHeight="1" x14ac:dyDescent="0.35">
      <c r="A41" s="71"/>
      <c r="B41" s="126" t="s">
        <v>81</v>
      </c>
      <c r="C41" s="127">
        <v>1.48</v>
      </c>
    </row>
    <row r="42" spans="1:3" s="72" customFormat="1" ht="14" customHeight="1" x14ac:dyDescent="0.35">
      <c r="A42" s="71"/>
      <c r="B42" s="126" t="s">
        <v>81</v>
      </c>
      <c r="C42" s="127">
        <v>100.1</v>
      </c>
    </row>
    <row r="43" spans="1:3" s="72" customFormat="1" ht="14" customHeight="1" x14ac:dyDescent="0.35">
      <c r="A43" s="71"/>
      <c r="B43" s="126"/>
      <c r="C43" s="127"/>
    </row>
    <row r="44" spans="1:3" s="72" customFormat="1" ht="14" customHeight="1" thickBot="1" x14ac:dyDescent="0.4">
      <c r="A44" s="71"/>
      <c r="B44" s="128" t="s">
        <v>82</v>
      </c>
      <c r="C44" s="129">
        <v>56.61</v>
      </c>
    </row>
    <row r="45" spans="1:3" s="72" customFormat="1" ht="15.4" thickBot="1" x14ac:dyDescent="0.4">
      <c r="A45" s="71"/>
      <c r="B45" s="137" t="s">
        <v>5</v>
      </c>
      <c r="C45" s="138">
        <f>SUM(C3:C44)</f>
        <v>1413.4199999999998</v>
      </c>
    </row>
  </sheetData>
  <sortState ref="B3:C32">
    <sortCondition ref="B3:B32"/>
    <sortCondition ref="C3:C32"/>
  </sortState>
  <mergeCells count="3">
    <mergeCell ref="B37:C37"/>
    <mergeCell ref="B33:C33"/>
    <mergeCell ref="B1:C1"/>
  </mergeCells>
  <hyperlinks>
    <hyperlink ref="B37" r:id="rId1" xr:uid="{2C9E8E5F-BBF0-4B23-B609-5629309F08C7}"/>
    <hyperlink ref="B33" r:id="rId2" xr:uid="{B076DB06-5131-4774-B95C-9E4C3E676D7E}"/>
    <hyperlink ref="B20" r:id="rId3" xr:uid="{8B668376-96CD-4D24-B1C5-13DB379C979C}"/>
    <hyperlink ref="B19" r:id="rId4" xr:uid="{343DFBCC-B43C-4D66-AF1F-882377C6665C}"/>
  </hyperlinks>
  <printOptions horizontalCentered="1" verticalCentered="1"/>
  <pageMargins left="0.25" right="0.25" top="0.25" bottom="0.25" header="0.3" footer="0.3"/>
  <pageSetup paperSize="256" scale="64"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25FE5-77A1-4303-B4E4-8A93195A0695}">
  <sheetPr>
    <pageSetUpPr fitToPage="1"/>
  </sheetPr>
  <dimension ref="A1:AB49"/>
  <sheetViews>
    <sheetView tabSelected="1" zoomScale="90" zoomScaleNormal="90" workbookViewId="0">
      <selection activeCell="AA18" sqref="AA18"/>
    </sheetView>
  </sheetViews>
  <sheetFormatPr defaultRowHeight="12.75" x14ac:dyDescent="0.35"/>
  <cols>
    <col min="1" max="1" width="1.59765625" style="6" customWidth="1"/>
    <col min="2" max="2" width="17" style="1" bestFit="1" customWidth="1"/>
    <col min="3" max="3" width="16.53125" style="1" bestFit="1" customWidth="1"/>
    <col min="4" max="4" width="10" style="1" bestFit="1" customWidth="1"/>
    <col min="5" max="5" width="6.19921875" style="5" bestFit="1" customWidth="1"/>
    <col min="6" max="6" width="4.1328125" style="3" bestFit="1" customWidth="1"/>
    <col min="7" max="7" width="10" style="5" bestFit="1" customWidth="1"/>
    <col min="8" max="8" width="10.59765625" style="7" customWidth="1"/>
    <col min="9" max="9" width="1.59765625" style="6" customWidth="1"/>
    <col min="10" max="10" width="14" style="1" bestFit="1" customWidth="1"/>
    <col min="11" max="11" width="16.53125" style="1" bestFit="1" customWidth="1"/>
    <col min="12" max="12" width="10" style="1" bestFit="1" customWidth="1"/>
    <col min="13" max="13" width="6.19921875" style="5" bestFit="1" customWidth="1"/>
    <col min="14" max="14" width="4.1328125" style="3" bestFit="1" customWidth="1"/>
    <col min="15" max="15" width="10" style="5" bestFit="1" customWidth="1"/>
    <col min="16" max="16" width="10.59765625" style="1" customWidth="1"/>
    <col min="17" max="17" width="1.59765625" style="4" customWidth="1"/>
    <col min="18" max="18" width="15.3984375" style="1" bestFit="1" customWidth="1"/>
    <col min="19" max="19" width="16.53125" style="1" bestFit="1" customWidth="1"/>
    <col min="20" max="20" width="10" style="1" bestFit="1" customWidth="1"/>
    <col min="21" max="21" width="6.19921875" style="5" bestFit="1" customWidth="1"/>
    <col min="22" max="22" width="4.1328125" style="3" bestFit="1" customWidth="1"/>
    <col min="23" max="23" width="10" style="5" bestFit="1" customWidth="1"/>
    <col min="24" max="24" width="10.59765625" style="1" customWidth="1"/>
    <col min="25" max="25" width="1.59765625" style="4" customWidth="1"/>
    <col min="27" max="27" width="7.46484375" customWidth="1"/>
    <col min="28" max="28" width="8.53125" customWidth="1"/>
  </cols>
  <sheetData>
    <row r="1" spans="1:28" s="58" customFormat="1" ht="12" customHeight="1" x14ac:dyDescent="0.35">
      <c r="A1" s="60"/>
      <c r="B1" s="93" t="s">
        <v>59</v>
      </c>
      <c r="C1" s="94"/>
      <c r="D1" s="94"/>
      <c r="E1" s="95">
        <v>43334</v>
      </c>
      <c r="F1" s="95"/>
      <c r="G1" s="96"/>
      <c r="H1" s="149"/>
      <c r="I1" s="60"/>
      <c r="J1" s="93" t="s">
        <v>59</v>
      </c>
      <c r="K1" s="94"/>
      <c r="L1" s="94"/>
      <c r="M1" s="95">
        <v>43343</v>
      </c>
      <c r="N1" s="95"/>
      <c r="O1" s="96"/>
      <c r="P1" s="140"/>
      <c r="Q1" s="59"/>
      <c r="R1" s="93" t="s">
        <v>59</v>
      </c>
      <c r="S1" s="94"/>
      <c r="T1" s="94"/>
      <c r="U1" s="95">
        <v>43358</v>
      </c>
      <c r="V1" s="95"/>
      <c r="W1" s="96"/>
      <c r="X1" s="140"/>
      <c r="Y1" s="59"/>
      <c r="Z1" s="99" t="s">
        <v>83</v>
      </c>
      <c r="AA1" s="100"/>
      <c r="AB1" s="101"/>
    </row>
    <row r="2" spans="1:28" s="58" customFormat="1" ht="12" customHeight="1" thickBot="1" x14ac:dyDescent="0.4">
      <c r="A2" s="60"/>
      <c r="B2" s="62" t="s">
        <v>58</v>
      </c>
      <c r="C2" s="97" t="s">
        <v>54</v>
      </c>
      <c r="D2" s="98"/>
      <c r="E2" s="63" t="s">
        <v>57</v>
      </c>
      <c r="F2" s="64" t="s">
        <v>56</v>
      </c>
      <c r="G2" s="65" t="s">
        <v>55</v>
      </c>
      <c r="H2" s="148"/>
      <c r="I2" s="66"/>
      <c r="J2" s="62" t="s">
        <v>58</v>
      </c>
      <c r="K2" s="97" t="s">
        <v>54</v>
      </c>
      <c r="L2" s="98"/>
      <c r="M2" s="63" t="s">
        <v>57</v>
      </c>
      <c r="N2" s="64" t="s">
        <v>56</v>
      </c>
      <c r="O2" s="65" t="s">
        <v>55</v>
      </c>
      <c r="P2" s="141"/>
      <c r="Q2" s="67"/>
      <c r="R2" s="62" t="s">
        <v>58</v>
      </c>
      <c r="S2" s="97" t="s">
        <v>54</v>
      </c>
      <c r="T2" s="98"/>
      <c r="U2" s="63" t="s">
        <v>57</v>
      </c>
      <c r="V2" s="64" t="s">
        <v>56</v>
      </c>
      <c r="W2" s="65" t="s">
        <v>55</v>
      </c>
      <c r="X2" s="141"/>
      <c r="Y2" s="59"/>
      <c r="Z2" s="102"/>
      <c r="AA2" s="103"/>
      <c r="AB2" s="104"/>
    </row>
    <row r="3" spans="1:28" s="58" customFormat="1" ht="13.05" customHeight="1" x14ac:dyDescent="0.35">
      <c r="A3" s="60"/>
      <c r="B3" s="35" t="s">
        <v>18</v>
      </c>
      <c r="C3" s="91" t="s">
        <v>64</v>
      </c>
      <c r="D3" s="92"/>
      <c r="E3" s="57">
        <v>25</v>
      </c>
      <c r="F3" s="56">
        <v>4</v>
      </c>
      <c r="G3" s="61">
        <f t="shared" ref="G3:G17" si="0">F3*E3</f>
        <v>100</v>
      </c>
      <c r="H3" s="148"/>
      <c r="I3" s="60"/>
      <c r="J3" s="35" t="s">
        <v>34</v>
      </c>
      <c r="K3" s="91"/>
      <c r="L3" s="92"/>
      <c r="M3" s="57">
        <v>25</v>
      </c>
      <c r="N3" s="56">
        <v>0</v>
      </c>
      <c r="O3" s="61">
        <f t="shared" ref="O3:O17" si="1">N3*M3</f>
        <v>0</v>
      </c>
      <c r="P3" s="141"/>
      <c r="Q3" s="59"/>
      <c r="R3" s="35" t="s">
        <v>53</v>
      </c>
      <c r="S3" s="91"/>
      <c r="T3" s="92"/>
      <c r="U3" s="57">
        <v>10</v>
      </c>
      <c r="V3" s="56"/>
      <c r="W3" s="61">
        <f t="shared" ref="W3:W17" si="2">V3*U3</f>
        <v>0</v>
      </c>
      <c r="X3" s="141"/>
      <c r="Y3" s="59"/>
      <c r="Z3" s="102"/>
      <c r="AA3" s="103"/>
      <c r="AB3" s="104"/>
    </row>
    <row r="4" spans="1:28" s="58" customFormat="1" ht="13.05" customHeight="1" x14ac:dyDescent="0.35">
      <c r="A4" s="60"/>
      <c r="B4" s="12" t="s">
        <v>48</v>
      </c>
      <c r="C4" s="76"/>
      <c r="D4" s="90"/>
      <c r="E4" s="57">
        <v>100</v>
      </c>
      <c r="F4" s="56"/>
      <c r="G4" s="55">
        <f t="shared" si="0"/>
        <v>0</v>
      </c>
      <c r="H4" s="148"/>
      <c r="I4" s="60"/>
      <c r="J4" s="12" t="s">
        <v>50</v>
      </c>
      <c r="K4" s="76"/>
      <c r="L4" s="90"/>
      <c r="M4" s="57">
        <v>50</v>
      </c>
      <c r="N4" s="56"/>
      <c r="O4" s="55">
        <f t="shared" si="1"/>
        <v>0</v>
      </c>
      <c r="P4" s="141"/>
      <c r="Q4" s="59"/>
      <c r="R4" s="12" t="s">
        <v>51</v>
      </c>
      <c r="S4" s="76"/>
      <c r="T4" s="90"/>
      <c r="U4" s="57">
        <v>25</v>
      </c>
      <c r="V4" s="56"/>
      <c r="W4" s="55">
        <f t="shared" si="2"/>
        <v>0</v>
      </c>
      <c r="X4" s="141"/>
      <c r="Y4" s="59"/>
      <c r="Z4" s="102"/>
      <c r="AA4" s="103"/>
      <c r="AB4" s="104"/>
    </row>
    <row r="5" spans="1:28" ht="13.05" customHeight="1" x14ac:dyDescent="0.35">
      <c r="B5" s="12" t="s">
        <v>48</v>
      </c>
      <c r="C5" s="76"/>
      <c r="D5" s="90"/>
      <c r="E5" s="57">
        <v>25</v>
      </c>
      <c r="F5" s="56"/>
      <c r="G5" s="55">
        <f t="shared" si="0"/>
        <v>0</v>
      </c>
      <c r="H5" s="148"/>
      <c r="J5" s="12" t="s">
        <v>48</v>
      </c>
      <c r="K5" s="76"/>
      <c r="L5" s="90"/>
      <c r="M5" s="57">
        <v>100</v>
      </c>
      <c r="N5" s="56"/>
      <c r="O5" s="55">
        <f t="shared" si="1"/>
        <v>0</v>
      </c>
      <c r="P5" s="141"/>
      <c r="R5" s="12" t="s">
        <v>50</v>
      </c>
      <c r="S5" s="76"/>
      <c r="T5" s="90"/>
      <c r="U5" s="57">
        <v>50</v>
      </c>
      <c r="V5" s="56"/>
      <c r="W5" s="55">
        <f t="shared" si="2"/>
        <v>0</v>
      </c>
      <c r="X5" s="141"/>
      <c r="Z5" s="102"/>
      <c r="AA5" s="103"/>
      <c r="AB5" s="104"/>
    </row>
    <row r="6" spans="1:28" ht="13.05" customHeight="1" x14ac:dyDescent="0.35">
      <c r="B6" s="12" t="s">
        <v>53</v>
      </c>
      <c r="C6" s="76"/>
      <c r="D6" s="90"/>
      <c r="E6" s="57">
        <v>10</v>
      </c>
      <c r="F6" s="56">
        <v>2</v>
      </c>
      <c r="G6" s="55">
        <f t="shared" si="0"/>
        <v>20</v>
      </c>
      <c r="H6" s="148"/>
      <c r="J6" s="12" t="s">
        <v>47</v>
      </c>
      <c r="K6" s="76"/>
      <c r="L6" s="90"/>
      <c r="M6" s="57">
        <v>25</v>
      </c>
      <c r="N6" s="56"/>
      <c r="O6" s="55">
        <f t="shared" si="1"/>
        <v>0</v>
      </c>
      <c r="P6" s="141"/>
      <c r="R6" s="12" t="s">
        <v>48</v>
      </c>
      <c r="S6" s="76"/>
      <c r="T6" s="90"/>
      <c r="U6" s="57">
        <v>25</v>
      </c>
      <c r="V6" s="56"/>
      <c r="W6" s="55">
        <f t="shared" si="2"/>
        <v>0</v>
      </c>
      <c r="X6" s="141"/>
      <c r="Z6" s="102"/>
      <c r="AA6" s="103"/>
      <c r="AB6" s="104"/>
    </row>
    <row r="7" spans="1:28" ht="13.05" customHeight="1" x14ac:dyDescent="0.35">
      <c r="B7" s="12" t="s">
        <v>47</v>
      </c>
      <c r="C7" s="76"/>
      <c r="D7" s="90"/>
      <c r="E7" s="57">
        <v>25</v>
      </c>
      <c r="F7" s="56"/>
      <c r="G7" s="55">
        <f t="shared" si="0"/>
        <v>0</v>
      </c>
      <c r="H7" s="148"/>
      <c r="J7" s="12" t="s">
        <v>42</v>
      </c>
      <c r="K7" s="76" t="s">
        <v>68</v>
      </c>
      <c r="L7" s="90"/>
      <c r="M7" s="57">
        <v>10</v>
      </c>
      <c r="N7" s="56">
        <v>2</v>
      </c>
      <c r="O7" s="55">
        <f t="shared" si="1"/>
        <v>20</v>
      </c>
      <c r="P7" s="141"/>
      <c r="R7" s="12" t="s">
        <v>47</v>
      </c>
      <c r="S7" s="76"/>
      <c r="T7" s="90"/>
      <c r="U7" s="57">
        <v>25</v>
      </c>
      <c r="V7" s="56"/>
      <c r="W7" s="55">
        <f t="shared" si="2"/>
        <v>0</v>
      </c>
      <c r="X7" s="141"/>
      <c r="Z7" s="102"/>
      <c r="AA7" s="103"/>
      <c r="AB7" s="104"/>
    </row>
    <row r="8" spans="1:28" ht="13.05" customHeight="1" x14ac:dyDescent="0.35">
      <c r="B8" s="12" t="s">
        <v>42</v>
      </c>
      <c r="C8" s="76" t="s">
        <v>70</v>
      </c>
      <c r="D8" s="90"/>
      <c r="E8" s="57">
        <v>10</v>
      </c>
      <c r="F8" s="56"/>
      <c r="G8" s="55">
        <f t="shared" si="0"/>
        <v>0</v>
      </c>
      <c r="H8" s="148"/>
      <c r="J8" s="12" t="s">
        <v>42</v>
      </c>
      <c r="K8" s="76"/>
      <c r="L8" s="90"/>
      <c r="M8" s="57">
        <v>25</v>
      </c>
      <c r="N8" s="56"/>
      <c r="O8" s="55">
        <f t="shared" si="1"/>
        <v>0</v>
      </c>
      <c r="P8" s="141"/>
      <c r="R8" s="12" t="s">
        <v>42</v>
      </c>
      <c r="S8" s="76"/>
      <c r="T8" s="90"/>
      <c r="U8" s="57">
        <v>10</v>
      </c>
      <c r="V8" s="56"/>
      <c r="W8" s="55">
        <f t="shared" si="2"/>
        <v>0</v>
      </c>
      <c r="X8" s="141"/>
      <c r="Z8" s="102"/>
      <c r="AA8" s="103"/>
      <c r="AB8" s="104"/>
    </row>
    <row r="9" spans="1:28" ht="13.05" customHeight="1" x14ac:dyDescent="0.35">
      <c r="B9" s="12" t="s">
        <v>42</v>
      </c>
      <c r="C9" s="76" t="s">
        <v>65</v>
      </c>
      <c r="D9" s="90"/>
      <c r="E9" s="57">
        <v>25</v>
      </c>
      <c r="F9" s="56">
        <v>2</v>
      </c>
      <c r="G9" s="55">
        <f t="shared" si="0"/>
        <v>50</v>
      </c>
      <c r="H9" s="148"/>
      <c r="J9" s="12" t="s">
        <v>42</v>
      </c>
      <c r="K9" s="76"/>
      <c r="L9" s="90"/>
      <c r="M9" s="57">
        <v>50</v>
      </c>
      <c r="N9" s="56"/>
      <c r="O9" s="55">
        <f t="shared" si="1"/>
        <v>0</v>
      </c>
      <c r="P9" s="141"/>
      <c r="R9" s="12" t="s">
        <v>42</v>
      </c>
      <c r="S9" s="76"/>
      <c r="T9" s="90"/>
      <c r="U9" s="57">
        <v>25</v>
      </c>
      <c r="V9" s="56"/>
      <c r="W9" s="55">
        <f t="shared" si="2"/>
        <v>0</v>
      </c>
      <c r="X9" s="141"/>
      <c r="Z9" s="102"/>
      <c r="AA9" s="103"/>
      <c r="AB9" s="104"/>
    </row>
    <row r="10" spans="1:28" ht="13.05" customHeight="1" x14ac:dyDescent="0.35">
      <c r="B10" s="12" t="s">
        <v>42</v>
      </c>
      <c r="C10" s="76" t="s">
        <v>66</v>
      </c>
      <c r="D10" s="90"/>
      <c r="E10" s="57">
        <v>50</v>
      </c>
      <c r="F10" s="56"/>
      <c r="G10" s="55">
        <f t="shared" si="0"/>
        <v>0</v>
      </c>
      <c r="H10" s="148"/>
      <c r="J10" s="12" t="s">
        <v>42</v>
      </c>
      <c r="K10" s="76" t="s">
        <v>69</v>
      </c>
      <c r="L10" s="90"/>
      <c r="M10" s="57">
        <v>100</v>
      </c>
      <c r="N10" s="56">
        <v>5</v>
      </c>
      <c r="O10" s="55">
        <f t="shared" si="1"/>
        <v>500</v>
      </c>
      <c r="P10" s="141"/>
      <c r="R10" s="12" t="s">
        <v>42</v>
      </c>
      <c r="S10" s="76"/>
      <c r="T10" s="90"/>
      <c r="U10" s="57">
        <v>50</v>
      </c>
      <c r="V10" s="56"/>
      <c r="W10" s="55">
        <f t="shared" si="2"/>
        <v>0</v>
      </c>
      <c r="X10" s="141"/>
      <c r="Z10" s="102"/>
      <c r="AA10" s="103"/>
      <c r="AB10" s="104"/>
    </row>
    <row r="11" spans="1:28" ht="13.05" customHeight="1" x14ac:dyDescent="0.35">
      <c r="B11" s="12" t="s">
        <v>42</v>
      </c>
      <c r="C11" s="76" t="s">
        <v>67</v>
      </c>
      <c r="D11" s="90"/>
      <c r="E11" s="57">
        <v>100</v>
      </c>
      <c r="F11" s="56"/>
      <c r="G11" s="55">
        <f t="shared" si="0"/>
        <v>0</v>
      </c>
      <c r="H11" s="148"/>
      <c r="J11" s="12"/>
      <c r="K11" s="76"/>
      <c r="L11" s="90"/>
      <c r="M11" s="57"/>
      <c r="N11" s="56"/>
      <c r="O11" s="55">
        <f t="shared" si="1"/>
        <v>0</v>
      </c>
      <c r="P11" s="141"/>
      <c r="R11" s="12" t="s">
        <v>42</v>
      </c>
      <c r="S11" s="76"/>
      <c r="T11" s="90"/>
      <c r="U11" s="57">
        <v>100</v>
      </c>
      <c r="V11" s="56"/>
      <c r="W11" s="55">
        <f t="shared" si="2"/>
        <v>0</v>
      </c>
      <c r="X11" s="141"/>
      <c r="Z11" s="102"/>
      <c r="AA11" s="103"/>
      <c r="AB11" s="104"/>
    </row>
    <row r="12" spans="1:28" ht="13.05" customHeight="1" x14ac:dyDescent="0.35">
      <c r="B12" s="12" t="s">
        <v>40</v>
      </c>
      <c r="C12" s="76"/>
      <c r="D12" s="90"/>
      <c r="E12" s="57">
        <v>25</v>
      </c>
      <c r="F12" s="56">
        <v>2</v>
      </c>
      <c r="G12" s="55">
        <f t="shared" si="0"/>
        <v>50</v>
      </c>
      <c r="H12" s="148"/>
      <c r="J12" s="12" t="s">
        <v>40</v>
      </c>
      <c r="K12" s="76"/>
      <c r="L12" s="90"/>
      <c r="M12" s="57">
        <v>25</v>
      </c>
      <c r="N12" s="56"/>
      <c r="O12" s="55">
        <f t="shared" si="1"/>
        <v>0</v>
      </c>
      <c r="P12" s="141"/>
      <c r="R12" s="12" t="s">
        <v>40</v>
      </c>
      <c r="S12" s="76"/>
      <c r="T12" s="90"/>
      <c r="U12" s="57">
        <v>25</v>
      </c>
      <c r="V12" s="56"/>
      <c r="W12" s="55">
        <f t="shared" si="2"/>
        <v>0</v>
      </c>
      <c r="X12" s="141"/>
      <c r="Z12" s="102"/>
      <c r="AA12" s="103"/>
      <c r="AB12" s="104"/>
    </row>
    <row r="13" spans="1:28" ht="13.05" customHeight="1" thickBot="1" x14ac:dyDescent="0.4">
      <c r="B13" s="12" t="s">
        <v>71</v>
      </c>
      <c r="C13" s="76" t="s">
        <v>72</v>
      </c>
      <c r="D13" s="90"/>
      <c r="E13" s="57">
        <v>50</v>
      </c>
      <c r="F13" s="56">
        <v>1</v>
      </c>
      <c r="G13" s="55">
        <f t="shared" si="0"/>
        <v>50</v>
      </c>
      <c r="H13" s="148"/>
      <c r="J13" s="12" t="s">
        <v>37</v>
      </c>
      <c r="K13" s="76" t="s">
        <v>60</v>
      </c>
      <c r="L13" s="90"/>
      <c r="M13" s="57">
        <v>100</v>
      </c>
      <c r="N13" s="56">
        <v>4</v>
      </c>
      <c r="O13" s="55">
        <f t="shared" si="1"/>
        <v>400</v>
      </c>
      <c r="P13" s="141"/>
      <c r="R13" s="12"/>
      <c r="S13" s="76"/>
      <c r="T13" s="90"/>
      <c r="U13" s="57"/>
      <c r="V13" s="56"/>
      <c r="W13" s="55">
        <f t="shared" si="2"/>
        <v>0</v>
      </c>
      <c r="X13" s="141"/>
      <c r="Z13" s="105"/>
      <c r="AA13" s="106"/>
      <c r="AB13" s="107"/>
    </row>
    <row r="14" spans="1:28" ht="13.05" customHeight="1" x14ac:dyDescent="0.35">
      <c r="B14" s="12" t="s">
        <v>51</v>
      </c>
      <c r="C14" s="76"/>
      <c r="D14" s="90"/>
      <c r="E14" s="57">
        <v>25</v>
      </c>
      <c r="F14" s="56">
        <v>1</v>
      </c>
      <c r="G14" s="55">
        <f t="shared" si="0"/>
        <v>25</v>
      </c>
      <c r="H14" s="148"/>
      <c r="J14" s="12" t="s">
        <v>37</v>
      </c>
      <c r="K14" s="76" t="s">
        <v>60</v>
      </c>
      <c r="L14" s="90"/>
      <c r="M14" s="57">
        <v>25</v>
      </c>
      <c r="N14" s="56">
        <v>3</v>
      </c>
      <c r="O14" s="55">
        <f t="shared" si="1"/>
        <v>75</v>
      </c>
      <c r="P14" s="141"/>
      <c r="R14" s="12"/>
      <c r="S14" s="76"/>
      <c r="T14" s="90"/>
      <c r="U14" s="57"/>
      <c r="V14" s="56"/>
      <c r="W14" s="55">
        <f t="shared" si="2"/>
        <v>0</v>
      </c>
      <c r="X14" s="141"/>
    </row>
    <row r="15" spans="1:28" ht="13.05" customHeight="1" x14ac:dyDescent="0.35">
      <c r="B15" s="12" t="s">
        <v>32</v>
      </c>
      <c r="C15" s="76"/>
      <c r="D15" s="90"/>
      <c r="E15" s="57">
        <v>250</v>
      </c>
      <c r="F15" s="56">
        <v>1</v>
      </c>
      <c r="G15" s="55">
        <f t="shared" si="0"/>
        <v>250</v>
      </c>
      <c r="H15" s="148"/>
      <c r="J15" s="12" t="s">
        <v>32</v>
      </c>
      <c r="K15" s="76"/>
      <c r="L15" s="90"/>
      <c r="M15" s="57">
        <v>25</v>
      </c>
      <c r="N15" s="56"/>
      <c r="O15" s="55">
        <f t="shared" si="1"/>
        <v>0</v>
      </c>
      <c r="P15" s="141"/>
      <c r="R15" s="12" t="s">
        <v>35</v>
      </c>
      <c r="S15" s="76"/>
      <c r="T15" s="90"/>
      <c r="U15" s="57">
        <v>25</v>
      </c>
      <c r="V15" s="56"/>
      <c r="W15" s="55">
        <f t="shared" si="2"/>
        <v>0</v>
      </c>
      <c r="X15" s="141"/>
    </row>
    <row r="16" spans="1:28" ht="13.05" customHeight="1" x14ac:dyDescent="0.35">
      <c r="B16" s="12" t="s">
        <v>32</v>
      </c>
      <c r="C16" s="76"/>
      <c r="D16" s="90"/>
      <c r="E16" s="57">
        <v>100</v>
      </c>
      <c r="F16" s="56"/>
      <c r="G16" s="55">
        <f t="shared" si="0"/>
        <v>0</v>
      </c>
      <c r="H16" s="148"/>
      <c r="J16" s="12" t="s">
        <v>32</v>
      </c>
      <c r="K16" s="76"/>
      <c r="L16" s="90"/>
      <c r="M16" s="57">
        <v>100</v>
      </c>
      <c r="N16" s="56"/>
      <c r="O16" s="55">
        <f t="shared" si="1"/>
        <v>0</v>
      </c>
      <c r="P16" s="141"/>
      <c r="R16" s="12" t="s">
        <v>32</v>
      </c>
      <c r="S16" s="76"/>
      <c r="T16" s="90"/>
      <c r="U16" s="57">
        <v>25</v>
      </c>
      <c r="V16" s="56"/>
      <c r="W16" s="55">
        <f t="shared" si="2"/>
        <v>0</v>
      </c>
      <c r="X16" s="141"/>
    </row>
    <row r="17" spans="2:24" ht="13.05" customHeight="1" x14ac:dyDescent="0.35">
      <c r="B17" s="12" t="s">
        <v>19</v>
      </c>
      <c r="C17" s="76"/>
      <c r="D17" s="90"/>
      <c r="E17" s="57"/>
      <c r="F17" s="56"/>
      <c r="G17" s="55">
        <f t="shared" si="0"/>
        <v>0</v>
      </c>
      <c r="H17" s="148"/>
      <c r="J17" s="12" t="s">
        <v>32</v>
      </c>
      <c r="K17" s="76"/>
      <c r="L17" s="90"/>
      <c r="M17" s="57">
        <v>250</v>
      </c>
      <c r="N17" s="56">
        <v>2</v>
      </c>
      <c r="O17" s="55">
        <f t="shared" si="1"/>
        <v>500</v>
      </c>
      <c r="P17" s="141"/>
      <c r="R17" s="12" t="s">
        <v>32</v>
      </c>
      <c r="S17" s="76"/>
      <c r="T17" s="90"/>
      <c r="U17" s="57">
        <v>250</v>
      </c>
      <c r="V17" s="56"/>
      <c r="W17" s="55">
        <f t="shared" si="2"/>
        <v>0</v>
      </c>
      <c r="X17" s="141"/>
    </row>
    <row r="18" spans="2:24" ht="13.05" customHeight="1" thickBot="1" x14ac:dyDescent="0.4">
      <c r="B18" s="108"/>
      <c r="C18" s="109"/>
      <c r="D18" s="109"/>
      <c r="E18" s="109"/>
      <c r="F18" s="109"/>
      <c r="G18" s="110"/>
      <c r="H18" s="148"/>
      <c r="J18" s="108"/>
      <c r="K18" s="109"/>
      <c r="L18" s="109"/>
      <c r="M18" s="109"/>
      <c r="N18" s="109"/>
      <c r="O18" s="110"/>
      <c r="P18" s="141"/>
      <c r="R18" s="108"/>
      <c r="S18" s="109"/>
      <c r="T18" s="109"/>
      <c r="U18" s="109"/>
      <c r="V18" s="109"/>
      <c r="W18" s="110"/>
      <c r="X18" s="141"/>
    </row>
    <row r="19" spans="2:24" ht="13.05" customHeight="1" thickBot="1" x14ac:dyDescent="0.4">
      <c r="B19" s="87" t="s">
        <v>15</v>
      </c>
      <c r="C19" s="88"/>
      <c r="D19" s="89"/>
      <c r="E19" s="151">
        <v>250</v>
      </c>
      <c r="F19" s="46">
        <f>CEILING(IMDIV(D34,E19),1)</f>
        <v>2</v>
      </c>
      <c r="G19" s="45">
        <f>F19*E19</f>
        <v>500</v>
      </c>
      <c r="H19" s="148"/>
      <c r="J19" s="87" t="s">
        <v>15</v>
      </c>
      <c r="K19" s="88"/>
      <c r="L19" s="89"/>
      <c r="M19" s="47">
        <v>250</v>
      </c>
      <c r="N19" s="46">
        <f>CEILING(IMDIV(L34,M19),1)</f>
        <v>5</v>
      </c>
      <c r="O19" s="45">
        <f>N19*M19</f>
        <v>1250</v>
      </c>
      <c r="P19" s="141"/>
      <c r="R19" s="87" t="s">
        <v>15</v>
      </c>
      <c r="S19" s="88"/>
      <c r="T19" s="89"/>
      <c r="U19" s="47">
        <v>250</v>
      </c>
      <c r="V19" s="46">
        <f>CEILING(IMDIV(T34,U19),1)</f>
        <v>0</v>
      </c>
      <c r="W19" s="45">
        <f>V19*U19</f>
        <v>0</v>
      </c>
      <c r="X19" s="141"/>
    </row>
    <row r="20" spans="2:24" ht="13.05" customHeight="1" thickBot="1" x14ac:dyDescent="0.4">
      <c r="B20" s="38"/>
      <c r="C20" s="43" t="s">
        <v>14</v>
      </c>
      <c r="D20" s="42" t="s">
        <v>13</v>
      </c>
      <c r="E20" s="22"/>
      <c r="F20" s="21"/>
      <c r="G20" s="20"/>
      <c r="H20" s="148"/>
      <c r="J20" s="38"/>
      <c r="K20" s="37" t="s">
        <v>14</v>
      </c>
      <c r="L20" s="36" t="s">
        <v>13</v>
      </c>
      <c r="M20" s="22"/>
      <c r="N20" s="21"/>
      <c r="O20" s="20"/>
      <c r="P20" s="141"/>
      <c r="R20" s="38"/>
      <c r="S20" s="37" t="s">
        <v>14</v>
      </c>
      <c r="T20" s="36" t="s">
        <v>13</v>
      </c>
      <c r="U20" s="22"/>
      <c r="V20" s="21"/>
      <c r="W20" s="20"/>
      <c r="X20" s="141"/>
    </row>
    <row r="21" spans="2:24" ht="13.05" customHeight="1" x14ac:dyDescent="0.35">
      <c r="B21" s="23"/>
      <c r="C21" s="12" t="s">
        <v>61</v>
      </c>
      <c r="D21" s="51">
        <v>405</v>
      </c>
      <c r="E21" s="146"/>
      <c r="F21" s="146"/>
      <c r="G21" s="147"/>
      <c r="H21" s="148"/>
      <c r="J21" s="23"/>
      <c r="K21" s="54" t="s">
        <v>28</v>
      </c>
      <c r="L21" s="53">
        <v>370</v>
      </c>
      <c r="M21" s="22"/>
      <c r="N21" s="21"/>
      <c r="O21" s="20"/>
      <c r="P21" s="141"/>
      <c r="R21" s="23"/>
      <c r="S21" s="35"/>
      <c r="T21" s="34"/>
      <c r="U21" s="22"/>
      <c r="V21" s="21"/>
      <c r="W21" s="20"/>
      <c r="X21" s="141"/>
    </row>
    <row r="22" spans="2:24" ht="13.05" customHeight="1" x14ac:dyDescent="0.35">
      <c r="B22" s="23"/>
      <c r="C22" s="12" t="s">
        <v>74</v>
      </c>
      <c r="D22" s="51">
        <v>48</v>
      </c>
      <c r="E22" s="146"/>
      <c r="F22" s="146"/>
      <c r="G22" s="147"/>
      <c r="H22" s="148"/>
      <c r="J22" s="23"/>
      <c r="K22" s="12" t="s">
        <v>26</v>
      </c>
      <c r="L22" s="51">
        <v>100</v>
      </c>
      <c r="M22" s="22"/>
      <c r="N22" s="21"/>
      <c r="O22" s="20"/>
      <c r="P22" s="141"/>
      <c r="R22" s="23"/>
      <c r="S22" s="12"/>
      <c r="T22" s="51"/>
      <c r="U22" s="22"/>
      <c r="V22" s="21"/>
      <c r="W22" s="20"/>
      <c r="X22" s="141"/>
    </row>
    <row r="23" spans="2:24" ht="13.05" customHeight="1" x14ac:dyDescent="0.35">
      <c r="B23" s="23"/>
      <c r="C23" s="12"/>
      <c r="D23" s="51"/>
      <c r="E23" s="146"/>
      <c r="F23" s="146"/>
      <c r="G23" s="147"/>
      <c r="H23" s="148"/>
      <c r="J23" s="23"/>
      <c r="K23" s="12" t="s">
        <v>24</v>
      </c>
      <c r="L23" s="51">
        <v>224.86</v>
      </c>
      <c r="M23" s="22"/>
      <c r="N23" s="21"/>
      <c r="O23" s="20"/>
      <c r="P23" s="141"/>
      <c r="R23" s="23"/>
      <c r="S23" s="12"/>
      <c r="T23" s="51"/>
      <c r="U23" s="22"/>
      <c r="V23" s="21"/>
      <c r="W23" s="20"/>
      <c r="X23" s="141"/>
    </row>
    <row r="24" spans="2:24" ht="13.05" customHeight="1" x14ac:dyDescent="0.35">
      <c r="B24" s="23"/>
      <c r="C24" s="12"/>
      <c r="D24" s="51"/>
      <c r="E24" s="146"/>
      <c r="F24" s="146"/>
      <c r="G24" s="147"/>
      <c r="H24" s="148"/>
      <c r="J24" s="23"/>
      <c r="K24" s="12" t="s">
        <v>22</v>
      </c>
      <c r="L24" s="51">
        <v>7</v>
      </c>
      <c r="M24" s="22"/>
      <c r="N24" s="21"/>
      <c r="O24" s="20"/>
      <c r="P24" s="141"/>
      <c r="R24" s="23"/>
      <c r="S24" s="12"/>
      <c r="T24" s="51"/>
      <c r="U24" s="22"/>
      <c r="V24" s="21"/>
      <c r="W24" s="20"/>
      <c r="X24" s="141"/>
    </row>
    <row r="25" spans="2:24" ht="13.05" customHeight="1" x14ac:dyDescent="0.35">
      <c r="B25" s="23"/>
      <c r="C25" s="12"/>
      <c r="D25" s="51"/>
      <c r="E25" s="146"/>
      <c r="F25" s="146"/>
      <c r="G25" s="147"/>
      <c r="H25" s="148"/>
      <c r="J25" s="23"/>
      <c r="K25" s="12" t="s">
        <v>20</v>
      </c>
      <c r="L25" s="51">
        <v>190.42</v>
      </c>
      <c r="M25" s="22"/>
      <c r="N25" s="21"/>
      <c r="O25" s="20"/>
      <c r="P25" s="141"/>
      <c r="R25" s="23"/>
      <c r="S25" s="12"/>
      <c r="T25" s="51"/>
      <c r="U25" s="22"/>
      <c r="V25" s="21"/>
      <c r="W25" s="20"/>
      <c r="X25" s="141"/>
    </row>
    <row r="26" spans="2:24" ht="13.05" customHeight="1" x14ac:dyDescent="0.35">
      <c r="B26" s="23"/>
      <c r="C26" s="12"/>
      <c r="D26" s="52"/>
      <c r="E26" s="146"/>
      <c r="F26" s="146"/>
      <c r="G26" s="147"/>
      <c r="H26" s="148"/>
      <c r="J26" s="23"/>
      <c r="K26" s="68" t="s">
        <v>75</v>
      </c>
      <c r="L26" s="8">
        <v>125.56</v>
      </c>
      <c r="M26" s="22"/>
      <c r="N26" s="21"/>
      <c r="O26" s="20"/>
      <c r="P26" s="141"/>
      <c r="R26" s="23"/>
      <c r="S26" s="12"/>
      <c r="T26" s="52"/>
      <c r="U26" s="22"/>
      <c r="V26" s="21"/>
      <c r="W26" s="20"/>
      <c r="X26" s="141"/>
    </row>
    <row r="27" spans="2:24" ht="13.05" customHeight="1" x14ac:dyDescent="0.35">
      <c r="B27" s="23"/>
      <c r="C27" s="12"/>
      <c r="D27" s="51"/>
      <c r="E27" s="146"/>
      <c r="F27" s="146"/>
      <c r="G27" s="147"/>
      <c r="H27" s="148"/>
      <c r="J27" s="23"/>
      <c r="K27" s="12"/>
      <c r="L27" s="51"/>
      <c r="M27" s="22"/>
      <c r="N27" s="21"/>
      <c r="O27" s="20"/>
      <c r="P27" s="141"/>
      <c r="R27" s="23"/>
      <c r="S27" s="12"/>
      <c r="T27" s="51"/>
      <c r="U27" s="22"/>
      <c r="V27" s="21"/>
      <c r="W27" s="20"/>
      <c r="X27" s="141"/>
    </row>
    <row r="28" spans="2:24" ht="13.05" customHeight="1" x14ac:dyDescent="0.35">
      <c r="B28" s="23"/>
      <c r="C28" s="12"/>
      <c r="D28" s="51"/>
      <c r="E28" s="146"/>
      <c r="F28" s="146"/>
      <c r="G28" s="147"/>
      <c r="H28" s="148"/>
      <c r="J28" s="23"/>
      <c r="K28" s="12" t="s">
        <v>17</v>
      </c>
      <c r="L28" s="51">
        <v>100</v>
      </c>
      <c r="M28" s="22"/>
      <c r="N28" s="21"/>
      <c r="O28" s="20"/>
      <c r="P28" s="141"/>
      <c r="R28" s="23"/>
      <c r="S28" s="12"/>
      <c r="T28" s="51"/>
      <c r="U28" s="22"/>
      <c r="V28" s="21"/>
      <c r="W28" s="20"/>
      <c r="X28" s="141"/>
    </row>
    <row r="29" spans="2:24" ht="13.05" customHeight="1" x14ac:dyDescent="0.35">
      <c r="B29" s="23"/>
      <c r="C29" s="12"/>
      <c r="D29" s="51"/>
      <c r="E29" s="146"/>
      <c r="F29" s="146"/>
      <c r="G29" s="147"/>
      <c r="H29" s="148"/>
      <c r="J29" s="23"/>
      <c r="K29" s="12"/>
      <c r="L29" s="51"/>
      <c r="M29" s="22"/>
      <c r="N29" s="21"/>
      <c r="O29" s="20"/>
      <c r="P29" s="141"/>
      <c r="R29" s="23"/>
      <c r="S29" s="12"/>
      <c r="T29" s="51"/>
      <c r="U29" s="22"/>
      <c r="V29" s="21"/>
      <c r="W29" s="20"/>
      <c r="X29" s="141"/>
    </row>
    <row r="30" spans="2:24" ht="13.05" customHeight="1" x14ac:dyDescent="0.35">
      <c r="B30" s="23"/>
      <c r="C30" s="12"/>
      <c r="D30" s="51"/>
      <c r="E30" s="146"/>
      <c r="F30" s="146"/>
      <c r="G30" s="147"/>
      <c r="H30" s="148"/>
      <c r="J30" s="23"/>
      <c r="K30" s="12"/>
      <c r="L30" s="51"/>
      <c r="M30" s="22"/>
      <c r="N30" s="21"/>
      <c r="O30" s="20"/>
      <c r="P30" s="141"/>
      <c r="R30" s="23"/>
      <c r="S30" s="12"/>
      <c r="T30" s="51"/>
      <c r="U30" s="22"/>
      <c r="V30" s="21"/>
      <c r="W30" s="20"/>
      <c r="X30" s="141"/>
    </row>
    <row r="31" spans="2:24" ht="13.05" customHeight="1" x14ac:dyDescent="0.35">
      <c r="B31" s="23"/>
      <c r="C31" s="12"/>
      <c r="D31" s="51"/>
      <c r="E31" s="146"/>
      <c r="F31" s="146"/>
      <c r="G31" s="147"/>
      <c r="H31" s="148"/>
      <c r="J31" s="23"/>
      <c r="K31" s="12"/>
      <c r="L31" s="52"/>
      <c r="M31" s="22"/>
      <c r="N31" s="21"/>
      <c r="O31" s="20"/>
      <c r="P31" s="141"/>
      <c r="R31" s="23"/>
      <c r="S31" s="12"/>
      <c r="T31" s="51"/>
      <c r="U31" s="22"/>
      <c r="V31" s="21"/>
      <c r="W31" s="20"/>
      <c r="X31" s="141"/>
    </row>
    <row r="32" spans="2:24" ht="13.05" customHeight="1" x14ac:dyDescent="0.35">
      <c r="B32" s="23"/>
      <c r="C32" s="12"/>
      <c r="D32" s="50"/>
      <c r="E32" s="146"/>
      <c r="F32" s="146"/>
      <c r="G32" s="147"/>
      <c r="H32" s="148"/>
      <c r="J32" s="23"/>
      <c r="K32" s="12"/>
      <c r="L32" s="50"/>
      <c r="M32" s="22"/>
      <c r="N32" s="21"/>
      <c r="O32" s="20"/>
      <c r="P32" s="141"/>
      <c r="R32" s="23"/>
      <c r="S32" s="12"/>
      <c r="T32" s="50"/>
      <c r="U32" s="22"/>
      <c r="V32" s="21"/>
      <c r="W32" s="20"/>
      <c r="X32" s="141"/>
    </row>
    <row r="33" spans="2:24" ht="13.05" customHeight="1" thickBot="1" x14ac:dyDescent="0.4">
      <c r="B33" s="23"/>
      <c r="C33" s="32"/>
      <c r="D33" s="31"/>
      <c r="E33" s="146"/>
      <c r="F33" s="146"/>
      <c r="G33" s="147"/>
      <c r="H33" s="148"/>
      <c r="J33" s="23"/>
      <c r="K33" s="49"/>
      <c r="L33" s="48"/>
      <c r="M33" s="22"/>
      <c r="N33" s="21"/>
      <c r="O33" s="20"/>
      <c r="P33" s="141"/>
      <c r="R33" s="23"/>
      <c r="S33" s="32"/>
      <c r="T33" s="31"/>
      <c r="U33" s="22"/>
      <c r="V33" s="21"/>
      <c r="W33" s="20"/>
      <c r="X33" s="141"/>
    </row>
    <row r="34" spans="2:24" ht="13.05" customHeight="1" thickBot="1" x14ac:dyDescent="0.4">
      <c r="B34" s="23"/>
      <c r="C34" s="30" t="s">
        <v>11</v>
      </c>
      <c r="D34" s="29">
        <f>SUM(D21:D33)</f>
        <v>453</v>
      </c>
      <c r="E34" s="22"/>
      <c r="F34" s="21"/>
      <c r="G34" s="20"/>
      <c r="H34" s="148"/>
      <c r="J34" s="23"/>
      <c r="K34" s="30" t="s">
        <v>11</v>
      </c>
      <c r="L34" s="29">
        <f>SUM(L21:L33)</f>
        <v>1117.8399999999999</v>
      </c>
      <c r="M34" s="22"/>
      <c r="N34" s="21"/>
      <c r="O34" s="20"/>
      <c r="P34" s="141"/>
      <c r="R34" s="23"/>
      <c r="S34" s="30" t="s">
        <v>11</v>
      </c>
      <c r="T34" s="29">
        <f>SUM(T21:T33)</f>
        <v>0</v>
      </c>
      <c r="U34" s="22"/>
      <c r="V34" s="21"/>
      <c r="W34" s="20"/>
      <c r="X34" s="141"/>
    </row>
    <row r="35" spans="2:24" ht="13.05" customHeight="1" thickBot="1" x14ac:dyDescent="0.4">
      <c r="B35" s="86"/>
      <c r="C35" s="82"/>
      <c r="D35" s="82"/>
      <c r="E35" s="82"/>
      <c r="F35" s="82"/>
      <c r="G35" s="20"/>
      <c r="H35" s="148"/>
      <c r="J35" s="86"/>
      <c r="K35" s="82"/>
      <c r="L35" s="82"/>
      <c r="M35" s="82"/>
      <c r="N35" s="82"/>
      <c r="O35" s="20"/>
      <c r="P35" s="141"/>
      <c r="R35" s="86"/>
      <c r="S35" s="82"/>
      <c r="T35" s="82"/>
      <c r="U35" s="82"/>
      <c r="V35" s="82"/>
      <c r="W35" s="20"/>
      <c r="X35" s="141"/>
    </row>
    <row r="36" spans="2:24" ht="13.05" customHeight="1" thickBot="1" x14ac:dyDescent="0.4">
      <c r="B36" s="87" t="s">
        <v>15</v>
      </c>
      <c r="C36" s="88"/>
      <c r="D36" s="89"/>
      <c r="E36" s="47">
        <v>100</v>
      </c>
      <c r="F36" s="46">
        <f>CEILING(IMDIV(D41,E36),1)</f>
        <v>2</v>
      </c>
      <c r="G36" s="45">
        <f>F36*E36</f>
        <v>200</v>
      </c>
      <c r="H36" s="148"/>
      <c r="J36" s="87" t="s">
        <v>15</v>
      </c>
      <c r="K36" s="88"/>
      <c r="L36" s="89"/>
      <c r="M36" s="47">
        <v>100</v>
      </c>
      <c r="N36" s="46">
        <f>CEILING(IMDIV(L41,M36),1)</f>
        <v>1</v>
      </c>
      <c r="O36" s="45">
        <f>N36*M36</f>
        <v>100</v>
      </c>
      <c r="P36" s="141"/>
      <c r="R36" s="87" t="s">
        <v>15</v>
      </c>
      <c r="S36" s="88"/>
      <c r="T36" s="89"/>
      <c r="U36" s="47">
        <v>100</v>
      </c>
      <c r="V36" s="46">
        <f>CEILING(IMDIV(T41,U36),1)</f>
        <v>0</v>
      </c>
      <c r="W36" s="45">
        <f>V36*U36</f>
        <v>0</v>
      </c>
      <c r="X36" s="141"/>
    </row>
    <row r="37" spans="2:24" ht="13.05" customHeight="1" thickBot="1" x14ac:dyDescent="0.4">
      <c r="B37" s="38"/>
      <c r="C37" s="37" t="s">
        <v>14</v>
      </c>
      <c r="D37" s="36" t="s">
        <v>13</v>
      </c>
      <c r="E37" s="22"/>
      <c r="F37" s="21"/>
      <c r="G37" s="20"/>
      <c r="H37" s="148"/>
      <c r="J37" s="44"/>
      <c r="K37" s="43" t="s">
        <v>14</v>
      </c>
      <c r="L37" s="42" t="s">
        <v>13</v>
      </c>
      <c r="M37" s="41"/>
      <c r="N37" s="40"/>
      <c r="O37" s="39"/>
      <c r="P37" s="141"/>
      <c r="R37" s="38"/>
      <c r="S37" s="37" t="s">
        <v>14</v>
      </c>
      <c r="T37" s="36" t="s">
        <v>13</v>
      </c>
      <c r="U37" s="22"/>
      <c r="V37" s="21"/>
      <c r="W37" s="20"/>
      <c r="X37" s="141"/>
    </row>
    <row r="38" spans="2:24" ht="13.05" customHeight="1" x14ac:dyDescent="0.35">
      <c r="B38" s="23"/>
      <c r="C38" s="35" t="s">
        <v>62</v>
      </c>
      <c r="D38" s="34">
        <v>89.26</v>
      </c>
      <c r="E38" s="22"/>
      <c r="F38" s="21"/>
      <c r="G38" s="20"/>
      <c r="H38" s="148"/>
      <c r="J38" s="23"/>
      <c r="K38" s="35" t="s">
        <v>63</v>
      </c>
      <c r="L38" s="34">
        <v>75</v>
      </c>
      <c r="M38" s="22"/>
      <c r="N38" s="21"/>
      <c r="O38" s="20"/>
      <c r="P38" s="141"/>
      <c r="R38" s="23"/>
      <c r="S38" s="35"/>
      <c r="T38" s="34"/>
      <c r="U38" s="22"/>
      <c r="V38" s="21"/>
      <c r="W38" s="20"/>
      <c r="X38" s="141"/>
    </row>
    <row r="39" spans="2:24" ht="13.05" customHeight="1" x14ac:dyDescent="0.35">
      <c r="B39" s="23"/>
      <c r="C39" s="12" t="s">
        <v>73</v>
      </c>
      <c r="D39" s="33">
        <v>100</v>
      </c>
      <c r="E39" s="22"/>
      <c r="F39" s="21"/>
      <c r="G39" s="20"/>
      <c r="H39" s="148"/>
      <c r="J39" s="23"/>
      <c r="K39" s="12"/>
      <c r="L39" s="33"/>
      <c r="M39" s="22"/>
      <c r="N39" s="21"/>
      <c r="O39" s="20"/>
      <c r="P39" s="141"/>
      <c r="R39" s="23"/>
      <c r="S39" s="12"/>
      <c r="T39" s="33"/>
      <c r="U39" s="22"/>
      <c r="V39" s="21"/>
      <c r="W39" s="20"/>
      <c r="X39" s="141"/>
    </row>
    <row r="40" spans="2:24" ht="13.05" customHeight="1" thickBot="1" x14ac:dyDescent="0.4">
      <c r="B40" s="23"/>
      <c r="C40" s="32"/>
      <c r="D40" s="31"/>
      <c r="E40" s="22"/>
      <c r="F40" s="21"/>
      <c r="G40" s="20"/>
      <c r="H40" s="148"/>
      <c r="J40" s="23"/>
      <c r="K40" s="32"/>
      <c r="L40" s="31"/>
      <c r="M40" s="22"/>
      <c r="N40" s="21"/>
      <c r="O40" s="20"/>
      <c r="P40" s="141"/>
      <c r="R40" s="23"/>
      <c r="S40" s="32"/>
      <c r="T40" s="31"/>
      <c r="U40" s="22"/>
      <c r="V40" s="21"/>
      <c r="W40" s="20"/>
      <c r="X40" s="141"/>
    </row>
    <row r="41" spans="2:24" ht="13.05" customHeight="1" thickBot="1" x14ac:dyDescent="0.4">
      <c r="B41" s="23"/>
      <c r="C41" s="30" t="s">
        <v>11</v>
      </c>
      <c r="D41" s="29">
        <f>SUM(D38:D40)</f>
        <v>189.26</v>
      </c>
      <c r="E41" s="22"/>
      <c r="F41" s="21"/>
      <c r="G41" s="20"/>
      <c r="H41" s="150"/>
      <c r="J41" s="23"/>
      <c r="K41" s="30" t="s">
        <v>11</v>
      </c>
      <c r="L41" s="29">
        <f>SUM(L38:L40)</f>
        <v>75</v>
      </c>
      <c r="M41" s="22"/>
      <c r="N41" s="21"/>
      <c r="O41" s="20"/>
      <c r="P41" s="142"/>
      <c r="R41" s="23"/>
      <c r="S41" s="30" t="s">
        <v>11</v>
      </c>
      <c r="T41" s="29">
        <f>SUM(T38:T40)</f>
        <v>0</v>
      </c>
      <c r="U41" s="22"/>
      <c r="V41" s="21"/>
      <c r="W41" s="20"/>
      <c r="X41" s="142"/>
    </row>
    <row r="42" spans="2:24" ht="12" customHeight="1" thickBot="1" x14ac:dyDescent="0.4">
      <c r="B42" s="28"/>
      <c r="C42" s="83"/>
      <c r="D42" s="83"/>
      <c r="E42" s="27"/>
      <c r="F42" s="26"/>
      <c r="G42" s="25"/>
      <c r="H42" s="19" t="s">
        <v>10</v>
      </c>
      <c r="J42" s="28"/>
      <c r="K42" s="83"/>
      <c r="L42" s="83"/>
      <c r="M42" s="27"/>
      <c r="N42" s="26"/>
      <c r="O42" s="25"/>
      <c r="P42" s="24" t="s">
        <v>10</v>
      </c>
      <c r="R42" s="23"/>
      <c r="S42" s="82"/>
      <c r="T42" s="82"/>
      <c r="U42" s="22"/>
      <c r="V42" s="21"/>
      <c r="W42" s="20"/>
      <c r="X42" s="19" t="s">
        <v>10</v>
      </c>
    </row>
    <row r="43" spans="2:24" ht="13.05" customHeight="1" thickBot="1" x14ac:dyDescent="0.4">
      <c r="B43" s="84" t="s">
        <v>9</v>
      </c>
      <c r="C43" s="85"/>
      <c r="D43" s="85"/>
      <c r="E43" s="85"/>
      <c r="F43" s="85"/>
      <c r="G43" s="9">
        <f>SUM(G3:G42)</f>
        <v>1245</v>
      </c>
      <c r="H43" s="17">
        <f>G43*0.02</f>
        <v>24.900000000000002</v>
      </c>
      <c r="J43" s="84" t="s">
        <v>9</v>
      </c>
      <c r="K43" s="85"/>
      <c r="L43" s="85"/>
      <c r="M43" s="85"/>
      <c r="N43" s="85"/>
      <c r="O43" s="9">
        <f>SUM(O3:O42)</f>
        <v>2845</v>
      </c>
      <c r="P43" s="18">
        <f>O43*0.02</f>
        <v>56.9</v>
      </c>
      <c r="R43" s="84" t="s">
        <v>9</v>
      </c>
      <c r="S43" s="85"/>
      <c r="T43" s="85"/>
      <c r="U43" s="85"/>
      <c r="V43" s="85"/>
      <c r="W43" s="9">
        <f>SUM(W3:W42)</f>
        <v>0</v>
      </c>
      <c r="X43" s="17">
        <f>W43*0.02</f>
        <v>0</v>
      </c>
    </row>
    <row r="44" spans="2:24" ht="13.05" customHeight="1" x14ac:dyDescent="0.35">
      <c r="B44" s="16" t="s">
        <v>8</v>
      </c>
      <c r="C44" s="79"/>
      <c r="D44" s="80"/>
      <c r="E44" s="80"/>
      <c r="F44" s="81"/>
      <c r="G44" s="15" t="s">
        <v>7</v>
      </c>
      <c r="H44" s="143"/>
      <c r="J44" s="16" t="s">
        <v>8</v>
      </c>
      <c r="K44" s="79"/>
      <c r="L44" s="80"/>
      <c r="M44" s="80"/>
      <c r="N44" s="81"/>
      <c r="O44" s="15" t="s">
        <v>7</v>
      </c>
      <c r="P44" s="143"/>
      <c r="R44" s="16" t="s">
        <v>8</v>
      </c>
      <c r="S44" s="79"/>
      <c r="T44" s="80"/>
      <c r="U44" s="80"/>
      <c r="V44" s="81"/>
      <c r="W44" s="15" t="s">
        <v>7</v>
      </c>
      <c r="X44" s="143"/>
    </row>
    <row r="45" spans="2:24" ht="13.05" customHeight="1" x14ac:dyDescent="0.35">
      <c r="B45" s="12" t="s">
        <v>6</v>
      </c>
      <c r="C45" s="73"/>
      <c r="D45" s="74"/>
      <c r="E45" s="74"/>
      <c r="F45" s="75"/>
      <c r="G45" s="14">
        <v>1286</v>
      </c>
      <c r="H45" s="144"/>
      <c r="J45" s="12" t="s">
        <v>6</v>
      </c>
      <c r="K45" s="73"/>
      <c r="L45" s="74"/>
      <c r="M45" s="74"/>
      <c r="N45" s="75"/>
      <c r="O45" s="14">
        <v>876</v>
      </c>
      <c r="P45" s="144"/>
      <c r="R45" s="12" t="s">
        <v>6</v>
      </c>
      <c r="S45" s="73"/>
      <c r="T45" s="74"/>
      <c r="U45" s="74"/>
      <c r="V45" s="75"/>
      <c r="W45" s="14"/>
      <c r="X45" s="144"/>
    </row>
    <row r="46" spans="2:24" ht="13.05" customHeight="1" x14ac:dyDescent="0.35">
      <c r="B46" s="12" t="s">
        <v>4</v>
      </c>
      <c r="C46" s="73"/>
      <c r="D46" s="74"/>
      <c r="E46" s="74"/>
      <c r="F46" s="75"/>
      <c r="G46" s="14"/>
      <c r="H46" s="144"/>
      <c r="J46" s="12" t="s">
        <v>4</v>
      </c>
      <c r="K46" s="73"/>
      <c r="L46" s="74"/>
      <c r="M46" s="74"/>
      <c r="N46" s="75"/>
      <c r="O46" s="14"/>
      <c r="P46" s="144"/>
      <c r="R46" s="12" t="s">
        <v>4</v>
      </c>
      <c r="S46" s="73"/>
      <c r="T46" s="74"/>
      <c r="U46" s="74"/>
      <c r="V46" s="75"/>
      <c r="W46" s="14"/>
      <c r="X46" s="144"/>
    </row>
    <row r="47" spans="2:24" ht="13.05" customHeight="1" x14ac:dyDescent="0.35">
      <c r="B47" s="12" t="s">
        <v>3</v>
      </c>
      <c r="C47" s="73"/>
      <c r="D47" s="74"/>
      <c r="E47" s="74"/>
      <c r="F47" s="75"/>
      <c r="G47" s="14"/>
      <c r="H47" s="145"/>
      <c r="J47" s="12" t="s">
        <v>3</v>
      </c>
      <c r="K47" s="73"/>
      <c r="L47" s="74"/>
      <c r="M47" s="74"/>
      <c r="N47" s="75"/>
      <c r="O47" s="14">
        <v>1625</v>
      </c>
      <c r="P47" s="145"/>
      <c r="R47" s="12" t="s">
        <v>3</v>
      </c>
      <c r="S47" s="73"/>
      <c r="T47" s="74"/>
      <c r="U47" s="74"/>
      <c r="V47" s="75"/>
      <c r="W47" s="14"/>
      <c r="X47" s="145"/>
    </row>
    <row r="48" spans="2:24" ht="13.05" customHeight="1" thickBot="1" x14ac:dyDescent="0.4">
      <c r="B48" s="12" t="s">
        <v>2</v>
      </c>
      <c r="C48" s="73"/>
      <c r="D48" s="74"/>
      <c r="E48" s="74"/>
      <c r="F48" s="75"/>
      <c r="G48" s="11"/>
      <c r="H48" s="10" t="s">
        <v>1</v>
      </c>
      <c r="J48" s="12" t="s">
        <v>2</v>
      </c>
      <c r="K48" s="73"/>
      <c r="L48" s="74"/>
      <c r="M48" s="74"/>
      <c r="N48" s="75"/>
      <c r="O48" s="11">
        <v>55</v>
      </c>
      <c r="P48" s="13" t="s">
        <v>1</v>
      </c>
      <c r="R48" s="12" t="s">
        <v>2</v>
      </c>
      <c r="S48" s="76"/>
      <c r="T48" s="74"/>
      <c r="U48" s="74"/>
      <c r="V48" s="75"/>
      <c r="W48" s="11">
        <v>100</v>
      </c>
      <c r="X48" s="10" t="s">
        <v>1</v>
      </c>
    </row>
    <row r="49" spans="2:24" ht="13.05" customHeight="1" thickBot="1" x14ac:dyDescent="0.4">
      <c r="B49" s="77" t="s">
        <v>0</v>
      </c>
      <c r="C49" s="78"/>
      <c r="D49" s="78"/>
      <c r="E49" s="78"/>
      <c r="F49" s="78"/>
      <c r="G49" s="9">
        <f>SUM(G45:G48)</f>
        <v>1286</v>
      </c>
      <c r="H49" s="69">
        <f>G49-G43</f>
        <v>41</v>
      </c>
      <c r="J49" s="77" t="s">
        <v>0</v>
      </c>
      <c r="K49" s="78"/>
      <c r="L49" s="78"/>
      <c r="M49" s="78"/>
      <c r="N49" s="78"/>
      <c r="O49" s="9">
        <f>SUM(O45:O48)</f>
        <v>2556</v>
      </c>
      <c r="P49" s="70">
        <f>O49-O43</f>
        <v>-289</v>
      </c>
      <c r="R49" s="77" t="s">
        <v>0</v>
      </c>
      <c r="S49" s="78"/>
      <c r="T49" s="78"/>
      <c r="U49" s="78"/>
      <c r="V49" s="78"/>
      <c r="W49" s="9">
        <f>SUM(W45:W48)</f>
        <v>100</v>
      </c>
      <c r="X49" s="69">
        <f>W49-W43</f>
        <v>100</v>
      </c>
    </row>
  </sheetData>
  <mergeCells count="97">
    <mergeCell ref="X1:X41"/>
    <mergeCell ref="P44:P47"/>
    <mergeCell ref="X44:X47"/>
    <mergeCell ref="Z1:AB13"/>
    <mergeCell ref="U1:W1"/>
    <mergeCell ref="B18:G18"/>
    <mergeCell ref="J18:O18"/>
    <mergeCell ref="R18:W18"/>
    <mergeCell ref="B19:D19"/>
    <mergeCell ref="J19:L19"/>
    <mergeCell ref="R19:T19"/>
    <mergeCell ref="H1:H41"/>
    <mergeCell ref="P1:P41"/>
    <mergeCell ref="C3:D3"/>
    <mergeCell ref="K3:L3"/>
    <mergeCell ref="S3:T3"/>
    <mergeCell ref="B1:D1"/>
    <mergeCell ref="E1:G1"/>
    <mergeCell ref="C2:D2"/>
    <mergeCell ref="K2:L2"/>
    <mergeCell ref="S2:T2"/>
    <mergeCell ref="J1:L1"/>
    <mergeCell ref="M1:O1"/>
    <mergeCell ref="R1:T1"/>
    <mergeCell ref="C4:D4"/>
    <mergeCell ref="K4:L4"/>
    <mergeCell ref="S4:T4"/>
    <mergeCell ref="C5:D5"/>
    <mergeCell ref="K5:L5"/>
    <mergeCell ref="S5:T5"/>
    <mergeCell ref="C6:D6"/>
    <mergeCell ref="K6:L6"/>
    <mergeCell ref="S6:T6"/>
    <mergeCell ref="C7:D7"/>
    <mergeCell ref="K7:L7"/>
    <mergeCell ref="S7:T7"/>
    <mergeCell ref="C8:D8"/>
    <mergeCell ref="K8:L8"/>
    <mergeCell ref="S8:T8"/>
    <mergeCell ref="C9:D9"/>
    <mergeCell ref="K9:L9"/>
    <mergeCell ref="S9:T9"/>
    <mergeCell ref="C10:D10"/>
    <mergeCell ref="K10:L10"/>
    <mergeCell ref="S10:T10"/>
    <mergeCell ref="C11:D11"/>
    <mergeCell ref="K11:L11"/>
    <mergeCell ref="S11:T11"/>
    <mergeCell ref="C12:D12"/>
    <mergeCell ref="K12:L12"/>
    <mergeCell ref="S12:T12"/>
    <mergeCell ref="C13:D13"/>
    <mergeCell ref="K13:L13"/>
    <mergeCell ref="S13:T13"/>
    <mergeCell ref="C14:D14"/>
    <mergeCell ref="K14:L14"/>
    <mergeCell ref="S14:T14"/>
    <mergeCell ref="C15:D15"/>
    <mergeCell ref="K15:L15"/>
    <mergeCell ref="S15:T15"/>
    <mergeCell ref="C16:D16"/>
    <mergeCell ref="K16:L16"/>
    <mergeCell ref="S16:T16"/>
    <mergeCell ref="C17:D17"/>
    <mergeCell ref="K17:L17"/>
    <mergeCell ref="S17:T17"/>
    <mergeCell ref="B35:F35"/>
    <mergeCell ref="J35:N35"/>
    <mergeCell ref="R35:V35"/>
    <mergeCell ref="B36:D36"/>
    <mergeCell ref="J36:L36"/>
    <mergeCell ref="R36:T36"/>
    <mergeCell ref="C42:D42"/>
    <mergeCell ref="K42:L42"/>
    <mergeCell ref="S42:T42"/>
    <mergeCell ref="B43:F43"/>
    <mergeCell ref="J43:N43"/>
    <mergeCell ref="R43:V43"/>
    <mergeCell ref="C44:F44"/>
    <mergeCell ref="K44:N44"/>
    <mergeCell ref="S44:V44"/>
    <mergeCell ref="C45:F45"/>
    <mergeCell ref="K45:N45"/>
    <mergeCell ref="S45:V45"/>
    <mergeCell ref="H44:H47"/>
    <mergeCell ref="C46:F46"/>
    <mergeCell ref="K46:N46"/>
    <mergeCell ref="S46:V46"/>
    <mergeCell ref="B49:F49"/>
    <mergeCell ref="J49:N49"/>
    <mergeCell ref="R49:V49"/>
    <mergeCell ref="C47:F47"/>
    <mergeCell ref="K47:N47"/>
    <mergeCell ref="S47:V47"/>
    <mergeCell ref="C48:F48"/>
    <mergeCell ref="K48:N48"/>
    <mergeCell ref="S48:V48"/>
  </mergeCells>
  <conditionalFormatting sqref="G36">
    <cfRule type="cellIs" dxfId="52" priority="53" operator="equal">
      <formula>0</formula>
    </cfRule>
  </conditionalFormatting>
  <conditionalFormatting sqref="L27:L28 D21:D33">
    <cfRule type="cellIs" dxfId="51" priority="52" operator="equal">
      <formula>0</formula>
    </cfRule>
  </conditionalFormatting>
  <conditionalFormatting sqref="D38:D40">
    <cfRule type="cellIs" dxfId="50" priority="51" operator="equal">
      <formula>0</formula>
    </cfRule>
  </conditionalFormatting>
  <conditionalFormatting sqref="G19">
    <cfRule type="cellIs" dxfId="49" priority="50" operator="equal">
      <formula>0</formula>
    </cfRule>
  </conditionalFormatting>
  <conditionalFormatting sqref="G3:G17">
    <cfRule type="cellIs" dxfId="48" priority="49" operator="equal">
      <formula>0</formula>
    </cfRule>
  </conditionalFormatting>
  <conditionalFormatting sqref="G45:G48">
    <cfRule type="cellIs" dxfId="47" priority="48" operator="equal">
      <formula>0</formula>
    </cfRule>
  </conditionalFormatting>
  <conditionalFormatting sqref="F3:F17">
    <cfRule type="cellIs" dxfId="46" priority="47" operator="equal">
      <formula>0</formula>
    </cfRule>
  </conditionalFormatting>
  <conditionalFormatting sqref="H49">
    <cfRule type="cellIs" dxfId="45" priority="45" operator="lessThan">
      <formula>0</formula>
    </cfRule>
    <cfRule type="cellIs" dxfId="44" priority="46" operator="greaterThanOrEqual">
      <formula>0</formula>
    </cfRule>
  </conditionalFormatting>
  <conditionalFormatting sqref="O36">
    <cfRule type="cellIs" dxfId="43" priority="44" operator="equal">
      <formula>0</formula>
    </cfRule>
  </conditionalFormatting>
  <conditionalFormatting sqref="L30:L33 L21:L24">
    <cfRule type="cellIs" dxfId="42" priority="43" operator="equal">
      <formula>0</formula>
    </cfRule>
  </conditionalFormatting>
  <conditionalFormatting sqref="L38:L40">
    <cfRule type="cellIs" dxfId="41" priority="42" operator="equal">
      <formula>0</formula>
    </cfRule>
  </conditionalFormatting>
  <conditionalFormatting sqref="O19">
    <cfRule type="cellIs" dxfId="40" priority="41" operator="equal">
      <formula>0</formula>
    </cfRule>
  </conditionalFormatting>
  <conditionalFormatting sqref="O3:O17">
    <cfRule type="cellIs" dxfId="39" priority="40" operator="equal">
      <formula>0</formula>
    </cfRule>
  </conditionalFormatting>
  <conditionalFormatting sqref="O45:O48">
    <cfRule type="cellIs" dxfId="38" priority="39" operator="equal">
      <formula>0</formula>
    </cfRule>
  </conditionalFormatting>
  <conditionalFormatting sqref="P49">
    <cfRule type="cellIs" dxfId="37" priority="37" operator="lessThan">
      <formula>0</formula>
    </cfRule>
    <cfRule type="cellIs" dxfId="36" priority="38" operator="greaterThanOrEqual">
      <formula>0</formula>
    </cfRule>
  </conditionalFormatting>
  <conditionalFormatting sqref="W36">
    <cfRule type="cellIs" dxfId="35" priority="36" operator="equal">
      <formula>0</formula>
    </cfRule>
  </conditionalFormatting>
  <conditionalFormatting sqref="T21:T33">
    <cfRule type="cellIs" dxfId="34" priority="35" operator="equal">
      <formula>0</formula>
    </cfRule>
  </conditionalFormatting>
  <conditionalFormatting sqref="T38:T40">
    <cfRule type="cellIs" dxfId="33" priority="34" operator="equal">
      <formula>0</formula>
    </cfRule>
  </conditionalFormatting>
  <conditionalFormatting sqref="W19">
    <cfRule type="cellIs" dxfId="32" priority="33" operator="equal">
      <formula>0</formula>
    </cfRule>
  </conditionalFormatting>
  <conditionalFormatting sqref="W3:W17">
    <cfRule type="cellIs" dxfId="31" priority="32" operator="equal">
      <formula>0</formula>
    </cfRule>
  </conditionalFormatting>
  <conditionalFormatting sqref="W45:W48">
    <cfRule type="cellIs" dxfId="30" priority="31" operator="equal">
      <formula>0</formula>
    </cfRule>
  </conditionalFormatting>
  <conditionalFormatting sqref="X49">
    <cfRule type="cellIs" dxfId="29" priority="29" operator="lessThan">
      <formula>0</formula>
    </cfRule>
    <cfRule type="cellIs" dxfId="28" priority="30" operator="greaterThanOrEqual">
      <formula>0</formula>
    </cfRule>
  </conditionalFormatting>
  <conditionalFormatting sqref="F10">
    <cfRule type="cellIs" dxfId="27" priority="28" operator="greaterThan">
      <formula>0</formula>
    </cfRule>
  </conditionalFormatting>
  <conditionalFormatting sqref="F3:F17">
    <cfRule type="cellIs" dxfId="26" priority="27" operator="greaterThan">
      <formula>0</formula>
    </cfRule>
  </conditionalFormatting>
  <conditionalFormatting sqref="F19">
    <cfRule type="cellIs" dxfId="25" priority="26" operator="greaterThan">
      <formula>0</formula>
    </cfRule>
  </conditionalFormatting>
  <conditionalFormatting sqref="F36">
    <cfRule type="cellIs" dxfId="24" priority="25" operator="greaterThan">
      <formula>0</formula>
    </cfRule>
  </conditionalFormatting>
  <conditionalFormatting sqref="N19">
    <cfRule type="cellIs" dxfId="23" priority="24" operator="greaterThan">
      <formula>0</formula>
    </cfRule>
  </conditionalFormatting>
  <conditionalFormatting sqref="N36">
    <cfRule type="cellIs" dxfId="22" priority="23" operator="greaterThan">
      <formula>0</formula>
    </cfRule>
  </conditionalFormatting>
  <conditionalFormatting sqref="V36">
    <cfRule type="cellIs" dxfId="21" priority="22" operator="greaterThan">
      <formula>0</formula>
    </cfRule>
  </conditionalFormatting>
  <conditionalFormatting sqref="V19">
    <cfRule type="cellIs" dxfId="20" priority="21" operator="greaterThan">
      <formula>0</formula>
    </cfRule>
  </conditionalFormatting>
  <conditionalFormatting sqref="N3:N17">
    <cfRule type="cellIs" dxfId="19" priority="20" operator="equal">
      <formula>0</formula>
    </cfRule>
  </conditionalFormatting>
  <conditionalFormatting sqref="N3:N17">
    <cfRule type="cellIs" dxfId="18" priority="19" operator="greaterThan">
      <formula>0</formula>
    </cfRule>
  </conditionalFormatting>
  <conditionalFormatting sqref="N3:N17">
    <cfRule type="cellIs" dxfId="17" priority="18" operator="greaterThan">
      <formula>0</formula>
    </cfRule>
  </conditionalFormatting>
  <conditionalFormatting sqref="V3:V17">
    <cfRule type="cellIs" dxfId="16" priority="17" operator="equal">
      <formula>0</formula>
    </cfRule>
  </conditionalFormatting>
  <conditionalFormatting sqref="V3:V17">
    <cfRule type="cellIs" dxfId="15" priority="16" operator="greaterThan">
      <formula>0</formula>
    </cfRule>
  </conditionalFormatting>
  <conditionalFormatting sqref="V36 V19 N19 N36 F19 F36">
    <cfRule type="cellIs" dxfId="14" priority="15" operator="equal">
      <formula>0</formula>
    </cfRule>
  </conditionalFormatting>
  <conditionalFormatting sqref="E10">
    <cfRule type="expression" dxfId="13" priority="14">
      <formula>F10&gt;0</formula>
    </cfRule>
  </conditionalFormatting>
  <conditionalFormatting sqref="E3:E17">
    <cfRule type="expression" dxfId="12" priority="13">
      <formula>F3&gt;0</formula>
    </cfRule>
  </conditionalFormatting>
  <conditionalFormatting sqref="M3:M17">
    <cfRule type="expression" dxfId="11" priority="12">
      <formula>N3&gt;0</formula>
    </cfRule>
  </conditionalFormatting>
  <conditionalFormatting sqref="M3:M17">
    <cfRule type="expression" dxfId="10" priority="11">
      <formula>N3&gt;0</formula>
    </cfRule>
  </conditionalFormatting>
  <conditionalFormatting sqref="U3:U16">
    <cfRule type="expression" dxfId="9" priority="10">
      <formula>V3&gt;0</formula>
    </cfRule>
  </conditionalFormatting>
  <conditionalFormatting sqref="U3:U16">
    <cfRule type="expression" dxfId="8" priority="9">
      <formula>V3&gt;0</formula>
    </cfRule>
  </conditionalFormatting>
  <conditionalFormatting sqref="E19">
    <cfRule type="expression" dxfId="7" priority="8">
      <formula>F19&gt;0</formula>
    </cfRule>
  </conditionalFormatting>
  <conditionalFormatting sqref="E36">
    <cfRule type="expression" dxfId="6" priority="7">
      <formula>F36&gt;0</formula>
    </cfRule>
  </conditionalFormatting>
  <conditionalFormatting sqref="M19">
    <cfRule type="expression" dxfId="5" priority="6">
      <formula>N19&gt;0</formula>
    </cfRule>
  </conditionalFormatting>
  <conditionalFormatting sqref="M36">
    <cfRule type="expression" dxfId="4" priority="5">
      <formula>N36&gt;0</formula>
    </cfRule>
  </conditionalFormatting>
  <conditionalFormatting sqref="U19">
    <cfRule type="expression" dxfId="3" priority="4">
      <formula>V19&gt;0</formula>
    </cfRule>
  </conditionalFormatting>
  <conditionalFormatting sqref="U36">
    <cfRule type="expression" dxfId="2" priority="3">
      <formula>V36&gt;0</formula>
    </cfRule>
  </conditionalFormatting>
  <conditionalFormatting sqref="L29">
    <cfRule type="cellIs" dxfId="1" priority="2" operator="equal">
      <formula>0</formula>
    </cfRule>
  </conditionalFormatting>
  <conditionalFormatting sqref="L25">
    <cfRule type="cellIs" dxfId="0" priority="1" operator="equal">
      <formula>0</formula>
    </cfRule>
  </conditionalFormatting>
  <printOptions horizontalCentered="1" verticalCentered="1"/>
  <pageMargins left="0.25" right="0.25" top="0.25" bottom="0.25" header="0.3" footer="0.3"/>
  <pageSetup paperSize="256"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GGF Purse</vt:lpstr>
      <vt:lpstr>GGF Purchase</vt:lpstr>
      <vt:lpstr>'GGF Purchase'!Print_Area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Nelson</dc:creator>
  <cp:lastModifiedBy>Steve Nelson</cp:lastModifiedBy>
  <dcterms:created xsi:type="dcterms:W3CDTF">2018-08-23T18:43:43Z</dcterms:created>
  <dcterms:modified xsi:type="dcterms:W3CDTF">2018-08-24T00:02:03Z</dcterms:modified>
</cp:coreProperties>
</file>